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Jobs" sheetId="1" r:id="rId1"/>
    <sheet name="Claims in" sheetId="2" r:id="rId2"/>
    <sheet name="Money out" sheetId="3" r:id="rId3"/>
    <sheet name="Weekly forecast" sheetId="4" r:id="rId4"/>
    <sheet name="Instructions" sheetId="5" r:id="rId5"/>
  </sheets>
  <calcPr calcId="191029" fullCalcOnLoad="1"/>
</workbook>
</file>

<file path=xl/styles.xml><?xml version="1.0" encoding="utf-8"?>
<styleSheet xmlns="http://schemas.openxmlformats.org/spreadsheetml/2006/main">
  <numFmts count="2">
    <numFmt numFmtId="164" formatCode="&quot;$&quot;#,##0.00;[Red]-&quot;$&quot;#,##0.00"/>
    <numFmt numFmtId="165" formatCode="d mmm yyyy"/>
  </numFmts>
  <fonts count="5">
    <font>
      <sz val="11"/>
      <name val="Calibri"/>
      <family val="2"/>
    </font>
    <font>
      <b/>
      <sz val="11"/>
      <name val="Calibri"/>
      <family val="2"/>
    </font>
    <font>
      <b/>
      <sz val="15"/>
      <name val="Calibri"/>
      <family val="2"/>
    </font>
    <font>
      <sz val="9"/>
      <color rgb="FF6B7280"/>
      <name val="Calibri"/>
      <family val="2"/>
    </font>
    <font>
      <b/>
      <sz val="11"/>
      <color rgb="FFB91C1C"/>
      <name val="Calibri"/>
      <family val="2"/>
    </font>
  </fonts>
  <fills count="4">
    <fill>
      <patternFill patternType="none"/>
    </fill>
    <fill>
      <patternFill patternType="gray125"/>
    </fill>
    <fill>
      <patternFill patternType="solid">
        <fgColor rgb="FFEEF2FF"/>
        <bgColor indexed="64"/>
      </patternFill>
    </fill>
    <fill>
      <patternFill patternType="solid">
        <fgColor rgb="FFFFF7D6"/>
        <bgColor indexed="64"/>
      </patternFill>
    </fill>
  </fills>
  <borders count="2">
    <border>
      <left/>
      <right/>
      <top/>
      <bottom/>
      <diagonal/>
    </border>
    <border>
      <left/>
      <right/>
      <top/>
      <bottom style="thin">
        <color rgb="FF9CA3AF"/>
      </bottom>
      <diagonal/>
    </border>
  </borders>
  <cellStyleXfs count="1">
    <xf numFmtId="0" fontId="0" fillId="0" borderId="0"/>
  </cellStyleXfs>
  <cellXfs count="1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xf numFmtId="164" fontId="0" fillId="0" borderId="0" xfId="0" applyNumberFormat="1"/>
    <xf numFmtId="164" fontId="0" fillId="3" borderId="0" xfId="0" applyNumberFormat="1" applyFill="1"/>
    <xf numFmtId="165" fontId="0" fillId="0" borderId="0" xfId="0" applyNumberFormat="1"/>
    <xf numFmtId="165" fontId="0" fillId="3" borderId="0" xfId="0" applyNumberFormat="1" applyFill="1"/>
    <xf numFmtId="0" fontId="0" fillId="3" borderId="0" xfId="0" applyFill="1" applyAlignment="1">
      <alignment vertical="top" wrapText="1"/>
    </xf>
    <xf numFmtId="1" fontId="0" fillId="3" borderId="0" xfId="0" applyNumberFormat="1" applyFill="1"/>
    <xf numFmtId="9" fontId="0" fillId="3" borderId="0" xfId="0" applyNumberFormat="1" applyFill="1"/>
    <xf numFmtId="164" fontId="1" fillId="0" borderId="0" xfId="0" applyNumberFormat="1" applyFont="1"/>
    <xf numFmtId="0" fontId="4" fillId="0" borderId="0" xfId="0" applyFont="1" applyAlignment="1">
      <alignment horizontal="center"/>
    </xf>
    <xf numFmtId="1" fontId="0" fillId="0" borderId="0" xfId="0" applyNumberFormat="1" applyAlignment="1">
      <alignment horizont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30" customWidth="1"/>
    <col min="2" max="2" width="20" customWidth="1"/>
    <col min="3" max="3" width="16" customWidth="1"/>
    <col min="4" max="4" width="20" customWidth="1"/>
    <col min="5" max="5" width="40" customWidth="1"/>
    <col min="6" max="6" width="22" customWidth="1"/>
    <col min="7" max="7" width="20" customWidth="1"/>
  </cols>
  <sheetData>
    <row r="1">
      <c r="A1" s="1" t="inlineStr">
        <is>
          <t xml:space="preserve">Construction cash flow template</t>
        </is>
      </c>
    </row>
    <row r="2">
      <c r="A2" s="2" t="inlineStr">
        <is>
          <t xml:space="preserve">VIABUILD · https://www.viabuild.au/resources/construction-cash-flow-template · Last reviewed 28 September 2026</t>
        </is>
      </c>
    </row>
    <row r="4">
      <c r="A4" s="3" t="inlineStr">
        <is>
          <t xml:space="preserve">Job</t>
        </is>
      </c>
      <c r="B4" s="3" t="inlineStr">
        <is>
          <t xml:space="preserve">Contract value ex GST</t>
        </is>
      </c>
      <c r="C4" s="3" t="inlineStr">
        <is>
          <t xml:space="preserve">GST</t>
        </is>
      </c>
      <c r="D4" s="3" t="inlineStr">
        <is>
          <t xml:space="preserve">Contract value inc GST</t>
        </is>
      </c>
      <c r="E4" s="3" t="inlineStr">
        <is>
          <t xml:space="preserve">Stages</t>
        </is>
      </c>
      <c r="F4" s="3" t="inlineStr">
        <is>
          <t xml:space="preserve">Claimed to date ex GST</t>
        </is>
      </c>
      <c r="G4" s="3" t="inlineStr">
        <is>
          <t xml:space="preserve">Left to claim ex GST</t>
        </is>
      </c>
    </row>
    <row r="5">
      <c r="A5" s="11" t="inlineStr">
        <is>
          <t xml:space="preserve">Job A (example: replace)</t>
        </is>
      </c>
      <c r="B5" s="8"/>
      <c r="C5" s="7">
        <f>IF(B5="","",B5*'Weekly forecast'!$B$8)</f>
      </c>
      <c r="D5" s="7">
        <f>IF(B5="","",B5+N(C5))</f>
      </c>
      <c r="E5" s="11"/>
      <c r="F5" s="7">
        <f>IF(A5="","",SUMIF('Claims in'!$A$5:$A$84,A5,'Claims in'!$C$5:$C$84))</f>
      </c>
      <c r="G5" s="7">
        <f>IF(B5="","",B5-N(F5))</f>
      </c>
    </row>
    <row r="6">
      <c r="A6" s="11"/>
      <c r="B6" s="8"/>
      <c r="C6" s="7">
        <f>IF(B6="","",B6*'Weekly forecast'!$B$8)</f>
      </c>
      <c r="D6" s="7">
        <f>IF(B6="","",B6+N(C6))</f>
      </c>
      <c r="E6" s="11"/>
      <c r="F6" s="7">
        <f>IF(A6="","",SUMIF('Claims in'!$A$5:$A$84,A6,'Claims in'!$C$5:$C$84))</f>
      </c>
      <c r="G6" s="7">
        <f>IF(B6="","",B6-N(F6))</f>
      </c>
    </row>
    <row r="7">
      <c r="A7" s="11"/>
      <c r="B7" s="8"/>
      <c r="C7" s="7">
        <f>IF(B7="","",B7*'Weekly forecast'!$B$8)</f>
      </c>
      <c r="D7" s="7">
        <f>IF(B7="","",B7+N(C7))</f>
      </c>
      <c r="E7" s="11"/>
      <c r="F7" s="7">
        <f>IF(A7="","",SUMIF('Claims in'!$A$5:$A$84,A7,'Claims in'!$C$5:$C$84))</f>
      </c>
      <c r="G7" s="7">
        <f>IF(B7="","",B7-N(F7))</f>
      </c>
    </row>
    <row r="8">
      <c r="A8" s="11"/>
      <c r="B8" s="8"/>
      <c r="C8" s="7">
        <f>IF(B8="","",B8*'Weekly forecast'!$B$8)</f>
      </c>
      <c r="D8" s="7">
        <f>IF(B8="","",B8+N(C8))</f>
      </c>
      <c r="E8" s="11"/>
      <c r="F8" s="7">
        <f>IF(A8="","",SUMIF('Claims in'!$A$5:$A$84,A8,'Claims in'!$C$5:$C$84))</f>
      </c>
      <c r="G8" s="7">
        <f>IF(B8="","",B8-N(F8))</f>
      </c>
    </row>
    <row r="9">
      <c r="A9" s="11"/>
      <c r="B9" s="8"/>
      <c r="C9" s="7">
        <f>IF(B9="","",B9*'Weekly forecast'!$B$8)</f>
      </c>
      <c r="D9" s="7">
        <f>IF(B9="","",B9+N(C9))</f>
      </c>
      <c r="E9" s="11"/>
      <c r="F9" s="7">
        <f>IF(A9="","",SUMIF('Claims in'!$A$5:$A$84,A9,'Claims in'!$C$5:$C$84))</f>
      </c>
      <c r="G9" s="7">
        <f>IF(B9="","",B9-N(F9))</f>
      </c>
    </row>
    <row r="10">
      <c r="A10" s="11"/>
      <c r="B10" s="8"/>
      <c r="C10" s="7">
        <f>IF(B10="","",B10*'Weekly forecast'!$B$8)</f>
      </c>
      <c r="D10" s="7">
        <f>IF(B10="","",B10+N(C10))</f>
      </c>
      <c r="E10" s="11"/>
      <c r="F10" s="7">
        <f>IF(A10="","",SUMIF('Claims in'!$A$5:$A$84,A10,'Claims in'!$C$5:$C$84))</f>
      </c>
      <c r="G10" s="7">
        <f>IF(B10="","",B10-N(F10))</f>
      </c>
    </row>
    <row r="11">
      <c r="A11" s="11"/>
      <c r="B11" s="8"/>
      <c r="C11" s="7">
        <f>IF(B11="","",B11*'Weekly forecast'!$B$8)</f>
      </c>
      <c r="D11" s="7">
        <f>IF(B11="","",B11+N(C11))</f>
      </c>
      <c r="E11" s="11"/>
      <c r="F11" s="7">
        <f>IF(A11="","",SUMIF('Claims in'!$A$5:$A$84,A11,'Claims in'!$C$5:$C$84))</f>
      </c>
      <c r="G11" s="7">
        <f>IF(B11="","",B11-N(F11))</f>
      </c>
    </row>
    <row r="12">
      <c r="A12" s="11"/>
      <c r="B12" s="8"/>
      <c r="C12" s="7">
        <f>IF(B12="","",B12*'Weekly forecast'!$B$8)</f>
      </c>
      <c r="D12" s="7">
        <f>IF(B12="","",B12+N(C12))</f>
      </c>
      <c r="E12" s="11"/>
      <c r="F12" s="7">
        <f>IF(A12="","",SUMIF('Claims in'!$A$5:$A$84,A12,'Claims in'!$C$5:$C$84))</f>
      </c>
      <c r="G12" s="7">
        <f>IF(B12="","",B12-N(F12))</f>
      </c>
    </row>
    <row r="13">
      <c r="A13" s="11"/>
      <c r="B13" s="8"/>
      <c r="C13" s="7">
        <f>IF(B13="","",B13*'Weekly forecast'!$B$8)</f>
      </c>
      <c r="D13" s="7">
        <f>IF(B13="","",B13+N(C13))</f>
      </c>
      <c r="E13" s="11"/>
      <c r="F13" s="7">
        <f>IF(A13="","",SUMIF('Claims in'!$A$5:$A$84,A13,'Claims in'!$C$5:$C$84))</f>
      </c>
      <c r="G13" s="7">
        <f>IF(B13="","",B13-N(F13))</f>
      </c>
    </row>
    <row r="14">
      <c r="A14" s="11"/>
      <c r="B14" s="8"/>
      <c r="C14" s="7">
        <f>IF(B14="","",B14*'Weekly forecast'!$B$8)</f>
      </c>
      <c r="D14" s="7">
        <f>IF(B14="","",B14+N(C14))</f>
      </c>
      <c r="E14" s="11"/>
      <c r="F14" s="7">
        <f>IF(A14="","",SUMIF('Claims in'!$A$5:$A$84,A14,'Claims in'!$C$5:$C$84))</f>
      </c>
      <c r="G14" s="7">
        <f>IF(B14="","",B14-N(F14))</f>
      </c>
    </row>
    <row r="15">
      <c r="A15" s="11"/>
      <c r="B15" s="8"/>
      <c r="C15" s="7">
        <f>IF(B15="","",B15*'Weekly forecast'!$B$8)</f>
      </c>
      <c r="D15" s="7">
        <f>IF(B15="","",B15+N(C15))</f>
      </c>
      <c r="E15" s="11"/>
      <c r="F15" s="7">
        <f>IF(A15="","",SUMIF('Claims in'!$A$5:$A$84,A15,'Claims in'!$C$5:$C$84))</f>
      </c>
      <c r="G15" s="7">
        <f>IF(B15="","",B15-N(F15))</f>
      </c>
    </row>
    <row r="16">
      <c r="A16" s="11"/>
      <c r="B16" s="8"/>
      <c r="C16" s="7">
        <f>IF(B16="","",B16*'Weekly forecast'!$B$8)</f>
      </c>
      <c r="D16" s="7">
        <f>IF(B16="","",B16+N(C16))</f>
      </c>
      <c r="E16" s="11"/>
      <c r="F16" s="7">
        <f>IF(A16="","",SUMIF('Claims in'!$A$5:$A$84,A16,'Claims in'!$C$5:$C$84))</f>
      </c>
      <c r="G16" s="7">
        <f>IF(B16="","",B16-N(F16))</f>
      </c>
    </row>
    <row r="17">
      <c r="A17" s="11"/>
      <c r="B17" s="8"/>
      <c r="C17" s="7">
        <f>IF(B17="","",B17*'Weekly forecast'!$B$8)</f>
      </c>
      <c r="D17" s="7">
        <f>IF(B17="","",B17+N(C17))</f>
      </c>
      <c r="E17" s="11"/>
      <c r="F17" s="7">
        <f>IF(A17="","",SUMIF('Claims in'!$A$5:$A$84,A17,'Claims in'!$C$5:$C$84))</f>
      </c>
      <c r="G17" s="7">
        <f>IF(B17="","",B17-N(F17))</f>
      </c>
    </row>
    <row r="18">
      <c r="A18" s="11"/>
      <c r="B18" s="8"/>
      <c r="C18" s="7">
        <f>IF(B18="","",B18*'Weekly forecast'!$B$8)</f>
      </c>
      <c r="D18" s="7">
        <f>IF(B18="","",B18+N(C18))</f>
      </c>
      <c r="E18" s="11"/>
      <c r="F18" s="7">
        <f>IF(A18="","",SUMIF('Claims in'!$A$5:$A$84,A18,'Claims in'!$C$5:$C$84))</f>
      </c>
      <c r="G18" s="7">
        <f>IF(B18="","",B18-N(F18))</f>
      </c>
    </row>
    <row r="19">
      <c r="A19" s="11"/>
      <c r="B19" s="8"/>
      <c r="C19" s="7">
        <f>IF(B19="","",B19*'Weekly forecast'!$B$8)</f>
      </c>
      <c r="D19" s="7">
        <f>IF(B19="","",B19+N(C19))</f>
      </c>
      <c r="E19" s="11"/>
      <c r="F19" s="7">
        <f>IF(A19="","",SUMIF('Claims in'!$A$5:$A$84,A19,'Claims in'!$C$5:$C$84))</f>
      </c>
      <c r="G19" s="7">
        <f>IF(B19="","",B19-N(F19))</f>
      </c>
    </row>
    <row r="20">
      <c r="A20" s="11"/>
      <c r="B20" s="8"/>
      <c r="C20" s="7">
        <f>IF(B20="","",B20*'Weekly forecast'!$B$8)</f>
      </c>
      <c r="D20" s="7">
        <f>IF(B20="","",B20+N(C20))</f>
      </c>
      <c r="E20" s="11"/>
      <c r="F20" s="7">
        <f>IF(A20="","",SUMIF('Claims in'!$A$5:$A$84,A20,'Claims in'!$C$5:$C$84))</f>
      </c>
      <c r="G20" s="7">
        <f>IF(B20="","",B20-N(F20))</f>
      </c>
    </row>
    <row r="21">
      <c r="A21" s="11"/>
      <c r="B21" s="8"/>
      <c r="C21" s="7">
        <f>IF(B21="","",B21*'Weekly forecast'!$B$8)</f>
      </c>
      <c r="D21" s="7">
        <f>IF(B21="","",B21+N(C21))</f>
      </c>
      <c r="E21" s="11"/>
      <c r="F21" s="7">
        <f>IF(A21="","",SUMIF('Claims in'!$A$5:$A$84,A21,'Claims in'!$C$5:$C$84))</f>
      </c>
      <c r="G21" s="7">
        <f>IF(B21="","",B21-N(F21))</f>
      </c>
    </row>
    <row r="22">
      <c r="A22" s="11"/>
      <c r="B22" s="8"/>
      <c r="C22" s="7">
        <f>IF(B22="","",B22*'Weekly forecast'!$B$8)</f>
      </c>
      <c r="D22" s="7">
        <f>IF(B22="","",B22+N(C22))</f>
      </c>
      <c r="E22" s="11"/>
      <c r="F22" s="7">
        <f>IF(A22="","",SUMIF('Claims in'!$A$5:$A$84,A22,'Claims in'!$C$5:$C$84))</f>
      </c>
      <c r="G22" s="7">
        <f>IF(B22="","",B22-N(F22))</f>
      </c>
    </row>
    <row r="23">
      <c r="A23" s="11"/>
      <c r="B23" s="8"/>
      <c r="C23" s="7">
        <f>IF(B23="","",B23*'Weekly forecast'!$B$8)</f>
      </c>
      <c r="D23" s="7">
        <f>IF(B23="","",B23+N(C23))</f>
      </c>
      <c r="E23" s="11"/>
      <c r="F23" s="7">
        <f>IF(A23="","",SUMIF('Claims in'!$A$5:$A$84,A23,'Claims in'!$C$5:$C$84))</f>
      </c>
      <c r="G23" s="7">
        <f>IF(B23="","",B23-N(F23))</f>
      </c>
    </row>
    <row r="24">
      <c r="A24" s="11"/>
      <c r="B24" s="8"/>
      <c r="C24" s="7">
        <f>IF(B24="","",B24*'Weekly forecast'!$B$8)</f>
      </c>
      <c r="D24" s="7">
        <f>IF(B24="","",B24+N(C24))</f>
      </c>
      <c r="E24" s="11"/>
      <c r="F24" s="7">
        <f>IF(A24="","",SUMIF('Claims in'!$A$5:$A$84,A24,'Claims in'!$C$5:$C$84))</f>
      </c>
      <c r="G24" s="7">
        <f>IF(B24="","",B24-N(F24))</f>
      </c>
    </row>
  </sheetData>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24" customWidth="1"/>
    <col min="2" max="2" width="24" customWidth="1"/>
    <col min="3" max="3" width="18" customWidth="1"/>
    <col min="4" max="4" width="14" customWidth="1"/>
    <col min="5" max="5" width="18" customWidth="1"/>
    <col min="6" max="6" width="16" customWidth="1"/>
    <col min="7" max="7" width="14" customWidth="1"/>
    <col min="8" max="8" width="14" customWidth="1"/>
    <col min="9" max="9" width="18" customWidth="1"/>
    <col min="10" max="10" width="16" customWidth="1"/>
  </cols>
  <sheetData>
    <row r="1">
      <c r="A1" s="1" t="inlineStr">
        <is>
          <t xml:space="preserve">Construction cash flow template: claims in</t>
        </is>
      </c>
    </row>
    <row r="2">
      <c r="A2" s="2" t="inlineStr">
        <is>
          <t xml:space="preserve">VIABUILD · https://www.viabuild.au/resources/construction-cash-flow-template · Last reviewed 28 September 2026</t>
        </is>
      </c>
    </row>
    <row r="4">
      <c r="A4" s="3" t="inlineStr">
        <is>
          <t xml:space="preserve">Job</t>
        </is>
      </c>
      <c r="B4" s="3" t="inlineStr">
        <is>
          <t xml:space="preserve">Stage or claim</t>
        </is>
      </c>
      <c r="C4" s="3" t="inlineStr">
        <is>
          <t xml:space="preserve">Claim amount ex GST</t>
        </is>
      </c>
      <c r="D4" s="3" t="inlineStr">
        <is>
          <t xml:space="preserve">GST</t>
        </is>
      </c>
      <c r="E4" s="3" t="inlineStr">
        <is>
          <t xml:space="preserve">Claim total inc GST</t>
        </is>
      </c>
      <c r="F4" s="3" t="inlineStr">
        <is>
          <t xml:space="preserve">Date submitted</t>
        </is>
      </c>
      <c r="G4" s="3" t="inlineStr">
        <is>
          <t xml:space="preserve">Payment terms (days)</t>
        </is>
      </c>
      <c r="H4" s="3" t="inlineStr">
        <is>
          <t xml:space="preserve">Usual extra days</t>
        </is>
      </c>
      <c r="I4" s="3" t="inlineStr">
        <is>
          <t xml:space="preserve">Expected payment date</t>
        </is>
      </c>
      <c r="J4" s="3" t="inlineStr">
        <is>
          <t xml:space="preserve">Date received</t>
        </is>
      </c>
    </row>
    <row r="5">
      <c r="A5" s="11"/>
      <c r="B5" s="11"/>
      <c r="C5" s="8"/>
      <c r="D5" s="7">
        <f>IF(C5="","",C5*'Weekly forecast'!$B$8)</f>
      </c>
      <c r="E5" s="7">
        <f>IF(C5="","",C5+N(D5))</f>
      </c>
      <c r="F5" s="10"/>
      <c r="G5" s="12"/>
      <c r="H5" s="12"/>
      <c r="I5" s="9">
        <f>IF(F5="","",F5+N(G5)+N(H5))</f>
      </c>
      <c r="J5" s="10"/>
    </row>
    <row r="6">
      <c r="A6" s="11"/>
      <c r="B6" s="11"/>
      <c r="C6" s="8"/>
      <c r="D6" s="7">
        <f>IF(C6="","",C6*'Weekly forecast'!$B$8)</f>
      </c>
      <c r="E6" s="7">
        <f>IF(C6="","",C6+N(D6))</f>
      </c>
      <c r="F6" s="10"/>
      <c r="G6" s="12"/>
      <c r="H6" s="12"/>
      <c r="I6" s="9">
        <f>IF(F6="","",F6+N(G6)+N(H6))</f>
      </c>
      <c r="J6" s="10"/>
    </row>
    <row r="7">
      <c r="A7" s="11"/>
      <c r="B7" s="11"/>
      <c r="C7" s="8"/>
      <c r="D7" s="7">
        <f>IF(C7="","",C7*'Weekly forecast'!$B$8)</f>
      </c>
      <c r="E7" s="7">
        <f>IF(C7="","",C7+N(D7))</f>
      </c>
      <c r="F7" s="10"/>
      <c r="G7" s="12"/>
      <c r="H7" s="12"/>
      <c r="I7" s="9">
        <f>IF(F7="","",F7+N(G7)+N(H7))</f>
      </c>
      <c r="J7" s="10"/>
    </row>
    <row r="8">
      <c r="A8" s="11"/>
      <c r="B8" s="11"/>
      <c r="C8" s="8"/>
      <c r="D8" s="7">
        <f>IF(C8="","",C8*'Weekly forecast'!$B$8)</f>
      </c>
      <c r="E8" s="7">
        <f>IF(C8="","",C8+N(D8))</f>
      </c>
      <c r="F8" s="10"/>
      <c r="G8" s="12"/>
      <c r="H8" s="12"/>
      <c r="I8" s="9">
        <f>IF(F8="","",F8+N(G8)+N(H8))</f>
      </c>
      <c r="J8" s="10"/>
    </row>
    <row r="9">
      <c r="A9" s="11"/>
      <c r="B9" s="11"/>
      <c r="C9" s="8"/>
      <c r="D9" s="7">
        <f>IF(C9="","",C9*'Weekly forecast'!$B$8)</f>
      </c>
      <c r="E9" s="7">
        <f>IF(C9="","",C9+N(D9))</f>
      </c>
      <c r="F9" s="10"/>
      <c r="G9" s="12"/>
      <c r="H9" s="12"/>
      <c r="I9" s="9">
        <f>IF(F9="","",F9+N(G9)+N(H9))</f>
      </c>
      <c r="J9" s="10"/>
    </row>
    <row r="10">
      <c r="A10" s="11"/>
      <c r="B10" s="11"/>
      <c r="C10" s="8"/>
      <c r="D10" s="7">
        <f>IF(C10="","",C10*'Weekly forecast'!$B$8)</f>
      </c>
      <c r="E10" s="7">
        <f>IF(C10="","",C10+N(D10))</f>
      </c>
      <c r="F10" s="10"/>
      <c r="G10" s="12"/>
      <c r="H10" s="12"/>
      <c r="I10" s="9">
        <f>IF(F10="","",F10+N(G10)+N(H10))</f>
      </c>
      <c r="J10" s="10"/>
    </row>
    <row r="11">
      <c r="A11" s="11"/>
      <c r="B11" s="11"/>
      <c r="C11" s="8"/>
      <c r="D11" s="7">
        <f>IF(C11="","",C11*'Weekly forecast'!$B$8)</f>
      </c>
      <c r="E11" s="7">
        <f>IF(C11="","",C11+N(D11))</f>
      </c>
      <c r="F11" s="10"/>
      <c r="G11" s="12"/>
      <c r="H11" s="12"/>
      <c r="I11" s="9">
        <f>IF(F11="","",F11+N(G11)+N(H11))</f>
      </c>
      <c r="J11" s="10"/>
    </row>
    <row r="12">
      <c r="A12" s="11"/>
      <c r="B12" s="11"/>
      <c r="C12" s="8"/>
      <c r="D12" s="7">
        <f>IF(C12="","",C12*'Weekly forecast'!$B$8)</f>
      </c>
      <c r="E12" s="7">
        <f>IF(C12="","",C12+N(D12))</f>
      </c>
      <c r="F12" s="10"/>
      <c r="G12" s="12"/>
      <c r="H12" s="12"/>
      <c r="I12" s="9">
        <f>IF(F12="","",F12+N(G12)+N(H12))</f>
      </c>
      <c r="J12" s="10"/>
    </row>
    <row r="13">
      <c r="A13" s="11"/>
      <c r="B13" s="11"/>
      <c r="C13" s="8"/>
      <c r="D13" s="7">
        <f>IF(C13="","",C13*'Weekly forecast'!$B$8)</f>
      </c>
      <c r="E13" s="7">
        <f>IF(C13="","",C13+N(D13))</f>
      </c>
      <c r="F13" s="10"/>
      <c r="G13" s="12"/>
      <c r="H13" s="12"/>
      <c r="I13" s="9">
        <f>IF(F13="","",F13+N(G13)+N(H13))</f>
      </c>
      <c r="J13" s="10"/>
    </row>
    <row r="14">
      <c r="A14" s="11"/>
      <c r="B14" s="11"/>
      <c r="C14" s="8"/>
      <c r="D14" s="7">
        <f>IF(C14="","",C14*'Weekly forecast'!$B$8)</f>
      </c>
      <c r="E14" s="7">
        <f>IF(C14="","",C14+N(D14))</f>
      </c>
      <c r="F14" s="10"/>
      <c r="G14" s="12"/>
      <c r="H14" s="12"/>
      <c r="I14" s="9">
        <f>IF(F14="","",F14+N(G14)+N(H14))</f>
      </c>
      <c r="J14" s="10"/>
    </row>
    <row r="15">
      <c r="A15" s="11"/>
      <c r="B15" s="11"/>
      <c r="C15" s="8"/>
      <c r="D15" s="7">
        <f>IF(C15="","",C15*'Weekly forecast'!$B$8)</f>
      </c>
      <c r="E15" s="7">
        <f>IF(C15="","",C15+N(D15))</f>
      </c>
      <c r="F15" s="10"/>
      <c r="G15" s="12"/>
      <c r="H15" s="12"/>
      <c r="I15" s="9">
        <f>IF(F15="","",F15+N(G15)+N(H15))</f>
      </c>
      <c r="J15" s="10"/>
    </row>
    <row r="16">
      <c r="A16" s="11"/>
      <c r="B16" s="11"/>
      <c r="C16" s="8"/>
      <c r="D16" s="7">
        <f>IF(C16="","",C16*'Weekly forecast'!$B$8)</f>
      </c>
      <c r="E16" s="7">
        <f>IF(C16="","",C16+N(D16))</f>
      </c>
      <c r="F16" s="10"/>
      <c r="G16" s="12"/>
      <c r="H16" s="12"/>
      <c r="I16" s="9">
        <f>IF(F16="","",F16+N(G16)+N(H16))</f>
      </c>
      <c r="J16" s="10"/>
    </row>
    <row r="17">
      <c r="A17" s="11"/>
      <c r="B17" s="11"/>
      <c r="C17" s="8"/>
      <c r="D17" s="7">
        <f>IF(C17="","",C17*'Weekly forecast'!$B$8)</f>
      </c>
      <c r="E17" s="7">
        <f>IF(C17="","",C17+N(D17))</f>
      </c>
      <c r="F17" s="10"/>
      <c r="G17" s="12"/>
      <c r="H17" s="12"/>
      <c r="I17" s="9">
        <f>IF(F17="","",F17+N(G17)+N(H17))</f>
      </c>
      <c r="J17" s="10"/>
    </row>
    <row r="18">
      <c r="A18" s="11"/>
      <c r="B18" s="11"/>
      <c r="C18" s="8"/>
      <c r="D18" s="7">
        <f>IF(C18="","",C18*'Weekly forecast'!$B$8)</f>
      </c>
      <c r="E18" s="7">
        <f>IF(C18="","",C18+N(D18))</f>
      </c>
      <c r="F18" s="10"/>
      <c r="G18" s="12"/>
      <c r="H18" s="12"/>
      <c r="I18" s="9">
        <f>IF(F18="","",F18+N(G18)+N(H18))</f>
      </c>
      <c r="J18" s="10"/>
    </row>
    <row r="19">
      <c r="A19" s="11"/>
      <c r="B19" s="11"/>
      <c r="C19" s="8"/>
      <c r="D19" s="7">
        <f>IF(C19="","",C19*'Weekly forecast'!$B$8)</f>
      </c>
      <c r="E19" s="7">
        <f>IF(C19="","",C19+N(D19))</f>
      </c>
      <c r="F19" s="10"/>
      <c r="G19" s="12"/>
      <c r="H19" s="12"/>
      <c r="I19" s="9">
        <f>IF(F19="","",F19+N(G19)+N(H19))</f>
      </c>
      <c r="J19" s="10"/>
    </row>
    <row r="20">
      <c r="A20" s="11"/>
      <c r="B20" s="11"/>
      <c r="C20" s="8"/>
      <c r="D20" s="7">
        <f>IF(C20="","",C20*'Weekly forecast'!$B$8)</f>
      </c>
      <c r="E20" s="7">
        <f>IF(C20="","",C20+N(D20))</f>
      </c>
      <c r="F20" s="10"/>
      <c r="G20" s="12"/>
      <c r="H20" s="12"/>
      <c r="I20" s="9">
        <f>IF(F20="","",F20+N(G20)+N(H20))</f>
      </c>
      <c r="J20" s="10"/>
    </row>
    <row r="21">
      <c r="A21" s="11"/>
      <c r="B21" s="11"/>
      <c r="C21" s="8"/>
      <c r="D21" s="7">
        <f>IF(C21="","",C21*'Weekly forecast'!$B$8)</f>
      </c>
      <c r="E21" s="7">
        <f>IF(C21="","",C21+N(D21))</f>
      </c>
      <c r="F21" s="10"/>
      <c r="G21" s="12"/>
      <c r="H21" s="12"/>
      <c r="I21" s="9">
        <f>IF(F21="","",F21+N(G21)+N(H21))</f>
      </c>
      <c r="J21" s="10"/>
    </row>
    <row r="22">
      <c r="A22" s="11"/>
      <c r="B22" s="11"/>
      <c r="C22" s="8"/>
      <c r="D22" s="7">
        <f>IF(C22="","",C22*'Weekly forecast'!$B$8)</f>
      </c>
      <c r="E22" s="7">
        <f>IF(C22="","",C22+N(D22))</f>
      </c>
      <c r="F22" s="10"/>
      <c r="G22" s="12"/>
      <c r="H22" s="12"/>
      <c r="I22" s="9">
        <f>IF(F22="","",F22+N(G22)+N(H22))</f>
      </c>
      <c r="J22" s="10"/>
    </row>
    <row r="23">
      <c r="A23" s="11"/>
      <c r="B23" s="11"/>
      <c r="C23" s="8"/>
      <c r="D23" s="7">
        <f>IF(C23="","",C23*'Weekly forecast'!$B$8)</f>
      </c>
      <c r="E23" s="7">
        <f>IF(C23="","",C23+N(D23))</f>
      </c>
      <c r="F23" s="10"/>
      <c r="G23" s="12"/>
      <c r="H23" s="12"/>
      <c r="I23" s="9">
        <f>IF(F23="","",F23+N(G23)+N(H23))</f>
      </c>
      <c r="J23" s="10"/>
    </row>
    <row r="24">
      <c r="A24" s="11"/>
      <c r="B24" s="11"/>
      <c r="C24" s="8"/>
      <c r="D24" s="7">
        <f>IF(C24="","",C24*'Weekly forecast'!$B$8)</f>
      </c>
      <c r="E24" s="7">
        <f>IF(C24="","",C24+N(D24))</f>
      </c>
      <c r="F24" s="10"/>
      <c r="G24" s="12"/>
      <c r="H24" s="12"/>
      <c r="I24" s="9">
        <f>IF(F24="","",F24+N(G24)+N(H24))</f>
      </c>
      <c r="J24" s="10"/>
    </row>
    <row r="25">
      <c r="A25" s="11"/>
      <c r="B25" s="11"/>
      <c r="C25" s="8"/>
      <c r="D25" s="7">
        <f>IF(C25="","",C25*'Weekly forecast'!$B$8)</f>
      </c>
      <c r="E25" s="7">
        <f>IF(C25="","",C25+N(D25))</f>
      </c>
      <c r="F25" s="10"/>
      <c r="G25" s="12"/>
      <c r="H25" s="12"/>
      <c r="I25" s="9">
        <f>IF(F25="","",F25+N(G25)+N(H25))</f>
      </c>
      <c r="J25" s="10"/>
    </row>
    <row r="26">
      <c r="A26" s="11"/>
      <c r="B26" s="11"/>
      <c r="C26" s="8"/>
      <c r="D26" s="7">
        <f>IF(C26="","",C26*'Weekly forecast'!$B$8)</f>
      </c>
      <c r="E26" s="7">
        <f>IF(C26="","",C26+N(D26))</f>
      </c>
      <c r="F26" s="10"/>
      <c r="G26" s="12"/>
      <c r="H26" s="12"/>
      <c r="I26" s="9">
        <f>IF(F26="","",F26+N(G26)+N(H26))</f>
      </c>
      <c r="J26" s="10"/>
    </row>
    <row r="27">
      <c r="A27" s="11"/>
      <c r="B27" s="11"/>
      <c r="C27" s="8"/>
      <c r="D27" s="7">
        <f>IF(C27="","",C27*'Weekly forecast'!$B$8)</f>
      </c>
      <c r="E27" s="7">
        <f>IF(C27="","",C27+N(D27))</f>
      </c>
      <c r="F27" s="10"/>
      <c r="G27" s="12"/>
      <c r="H27" s="12"/>
      <c r="I27" s="9">
        <f>IF(F27="","",F27+N(G27)+N(H27))</f>
      </c>
      <c r="J27" s="10"/>
    </row>
    <row r="28">
      <c r="A28" s="11"/>
      <c r="B28" s="11"/>
      <c r="C28" s="8"/>
      <c r="D28" s="7">
        <f>IF(C28="","",C28*'Weekly forecast'!$B$8)</f>
      </c>
      <c r="E28" s="7">
        <f>IF(C28="","",C28+N(D28))</f>
      </c>
      <c r="F28" s="10"/>
      <c r="G28" s="12"/>
      <c r="H28" s="12"/>
      <c r="I28" s="9">
        <f>IF(F28="","",F28+N(G28)+N(H28))</f>
      </c>
      <c r="J28" s="10"/>
    </row>
    <row r="29">
      <c r="A29" s="11"/>
      <c r="B29" s="11"/>
      <c r="C29" s="8"/>
      <c r="D29" s="7">
        <f>IF(C29="","",C29*'Weekly forecast'!$B$8)</f>
      </c>
      <c r="E29" s="7">
        <f>IF(C29="","",C29+N(D29))</f>
      </c>
      <c r="F29" s="10"/>
      <c r="G29" s="12"/>
      <c r="H29" s="12"/>
      <c r="I29" s="9">
        <f>IF(F29="","",F29+N(G29)+N(H29))</f>
      </c>
      <c r="J29" s="10"/>
    </row>
    <row r="30">
      <c r="A30" s="11"/>
      <c r="B30" s="11"/>
      <c r="C30" s="8"/>
      <c r="D30" s="7">
        <f>IF(C30="","",C30*'Weekly forecast'!$B$8)</f>
      </c>
      <c r="E30" s="7">
        <f>IF(C30="","",C30+N(D30))</f>
      </c>
      <c r="F30" s="10"/>
      <c r="G30" s="12"/>
      <c r="H30" s="12"/>
      <c r="I30" s="9">
        <f>IF(F30="","",F30+N(G30)+N(H30))</f>
      </c>
      <c r="J30" s="10"/>
    </row>
    <row r="31">
      <c r="A31" s="11"/>
      <c r="B31" s="11"/>
      <c r="C31" s="8"/>
      <c r="D31" s="7">
        <f>IF(C31="","",C31*'Weekly forecast'!$B$8)</f>
      </c>
      <c r="E31" s="7">
        <f>IF(C31="","",C31+N(D31))</f>
      </c>
      <c r="F31" s="10"/>
      <c r="G31" s="12"/>
      <c r="H31" s="12"/>
      <c r="I31" s="9">
        <f>IF(F31="","",F31+N(G31)+N(H31))</f>
      </c>
      <c r="J31" s="10"/>
    </row>
    <row r="32">
      <c r="A32" s="11"/>
      <c r="B32" s="11"/>
      <c r="C32" s="8"/>
      <c r="D32" s="7">
        <f>IF(C32="","",C32*'Weekly forecast'!$B$8)</f>
      </c>
      <c r="E32" s="7">
        <f>IF(C32="","",C32+N(D32))</f>
      </c>
      <c r="F32" s="10"/>
      <c r="G32" s="12"/>
      <c r="H32" s="12"/>
      <c r="I32" s="9">
        <f>IF(F32="","",F32+N(G32)+N(H32))</f>
      </c>
      <c r="J32" s="10"/>
    </row>
    <row r="33">
      <c r="A33" s="11"/>
      <c r="B33" s="11"/>
      <c r="C33" s="8"/>
      <c r="D33" s="7">
        <f>IF(C33="","",C33*'Weekly forecast'!$B$8)</f>
      </c>
      <c r="E33" s="7">
        <f>IF(C33="","",C33+N(D33))</f>
      </c>
      <c r="F33" s="10"/>
      <c r="G33" s="12"/>
      <c r="H33" s="12"/>
      <c r="I33" s="9">
        <f>IF(F33="","",F33+N(G33)+N(H33))</f>
      </c>
      <c r="J33" s="10"/>
    </row>
    <row r="34">
      <c r="A34" s="11"/>
      <c r="B34" s="11"/>
      <c r="C34" s="8"/>
      <c r="D34" s="7">
        <f>IF(C34="","",C34*'Weekly forecast'!$B$8)</f>
      </c>
      <c r="E34" s="7">
        <f>IF(C34="","",C34+N(D34))</f>
      </c>
      <c r="F34" s="10"/>
      <c r="G34" s="12"/>
      <c r="H34" s="12"/>
      <c r="I34" s="9">
        <f>IF(F34="","",F34+N(G34)+N(H34))</f>
      </c>
      <c r="J34" s="10"/>
    </row>
    <row r="35">
      <c r="A35" s="11"/>
      <c r="B35" s="11"/>
      <c r="C35" s="8"/>
      <c r="D35" s="7">
        <f>IF(C35="","",C35*'Weekly forecast'!$B$8)</f>
      </c>
      <c r="E35" s="7">
        <f>IF(C35="","",C35+N(D35))</f>
      </c>
      <c r="F35" s="10"/>
      <c r="G35" s="12"/>
      <c r="H35" s="12"/>
      <c r="I35" s="9">
        <f>IF(F35="","",F35+N(G35)+N(H35))</f>
      </c>
      <c r="J35" s="10"/>
    </row>
    <row r="36">
      <c r="A36" s="11"/>
      <c r="B36" s="11"/>
      <c r="C36" s="8"/>
      <c r="D36" s="7">
        <f>IF(C36="","",C36*'Weekly forecast'!$B$8)</f>
      </c>
      <c r="E36" s="7">
        <f>IF(C36="","",C36+N(D36))</f>
      </c>
      <c r="F36" s="10"/>
      <c r="G36" s="12"/>
      <c r="H36" s="12"/>
      <c r="I36" s="9">
        <f>IF(F36="","",F36+N(G36)+N(H36))</f>
      </c>
      <c r="J36" s="10"/>
    </row>
    <row r="37">
      <c r="A37" s="11"/>
      <c r="B37" s="11"/>
      <c r="C37" s="8"/>
      <c r="D37" s="7">
        <f>IF(C37="","",C37*'Weekly forecast'!$B$8)</f>
      </c>
      <c r="E37" s="7">
        <f>IF(C37="","",C37+N(D37))</f>
      </c>
      <c r="F37" s="10"/>
      <c r="G37" s="12"/>
      <c r="H37" s="12"/>
      <c r="I37" s="9">
        <f>IF(F37="","",F37+N(G37)+N(H37))</f>
      </c>
      <c r="J37" s="10"/>
    </row>
    <row r="38">
      <c r="A38" s="11"/>
      <c r="B38" s="11"/>
      <c r="C38" s="8"/>
      <c r="D38" s="7">
        <f>IF(C38="","",C38*'Weekly forecast'!$B$8)</f>
      </c>
      <c r="E38" s="7">
        <f>IF(C38="","",C38+N(D38))</f>
      </c>
      <c r="F38" s="10"/>
      <c r="G38" s="12"/>
      <c r="H38" s="12"/>
      <c r="I38" s="9">
        <f>IF(F38="","",F38+N(G38)+N(H38))</f>
      </c>
      <c r="J38" s="10"/>
    </row>
    <row r="39">
      <c r="A39" s="11"/>
      <c r="B39" s="11"/>
      <c r="C39" s="8"/>
      <c r="D39" s="7">
        <f>IF(C39="","",C39*'Weekly forecast'!$B$8)</f>
      </c>
      <c r="E39" s="7">
        <f>IF(C39="","",C39+N(D39))</f>
      </c>
      <c r="F39" s="10"/>
      <c r="G39" s="12"/>
      <c r="H39" s="12"/>
      <c r="I39" s="9">
        <f>IF(F39="","",F39+N(G39)+N(H39))</f>
      </c>
      <c r="J39" s="10"/>
    </row>
    <row r="40">
      <c r="A40" s="11"/>
      <c r="B40" s="11"/>
      <c r="C40" s="8"/>
      <c r="D40" s="7">
        <f>IF(C40="","",C40*'Weekly forecast'!$B$8)</f>
      </c>
      <c r="E40" s="7">
        <f>IF(C40="","",C40+N(D40))</f>
      </c>
      <c r="F40" s="10"/>
      <c r="G40" s="12"/>
      <c r="H40" s="12"/>
      <c r="I40" s="9">
        <f>IF(F40="","",F40+N(G40)+N(H40))</f>
      </c>
      <c r="J40" s="10"/>
    </row>
    <row r="41">
      <c r="A41" s="11"/>
      <c r="B41" s="11"/>
      <c r="C41" s="8"/>
      <c r="D41" s="7">
        <f>IF(C41="","",C41*'Weekly forecast'!$B$8)</f>
      </c>
      <c r="E41" s="7">
        <f>IF(C41="","",C41+N(D41))</f>
      </c>
      <c r="F41" s="10"/>
      <c r="G41" s="12"/>
      <c r="H41" s="12"/>
      <c r="I41" s="9">
        <f>IF(F41="","",F41+N(G41)+N(H41))</f>
      </c>
      <c r="J41" s="10"/>
    </row>
    <row r="42">
      <c r="A42" s="11"/>
      <c r="B42" s="11"/>
      <c r="C42" s="8"/>
      <c r="D42" s="7">
        <f>IF(C42="","",C42*'Weekly forecast'!$B$8)</f>
      </c>
      <c r="E42" s="7">
        <f>IF(C42="","",C42+N(D42))</f>
      </c>
      <c r="F42" s="10"/>
      <c r="G42" s="12"/>
      <c r="H42" s="12"/>
      <c r="I42" s="9">
        <f>IF(F42="","",F42+N(G42)+N(H42))</f>
      </c>
      <c r="J42" s="10"/>
    </row>
    <row r="43">
      <c r="A43" s="11"/>
      <c r="B43" s="11"/>
      <c r="C43" s="8"/>
      <c r="D43" s="7">
        <f>IF(C43="","",C43*'Weekly forecast'!$B$8)</f>
      </c>
      <c r="E43" s="7">
        <f>IF(C43="","",C43+N(D43))</f>
      </c>
      <c r="F43" s="10"/>
      <c r="G43" s="12"/>
      <c r="H43" s="12"/>
      <c r="I43" s="9">
        <f>IF(F43="","",F43+N(G43)+N(H43))</f>
      </c>
      <c r="J43" s="10"/>
    </row>
    <row r="44">
      <c r="A44" s="11"/>
      <c r="B44" s="11"/>
      <c r="C44" s="8"/>
      <c r="D44" s="7">
        <f>IF(C44="","",C44*'Weekly forecast'!$B$8)</f>
      </c>
      <c r="E44" s="7">
        <f>IF(C44="","",C44+N(D44))</f>
      </c>
      <c r="F44" s="10"/>
      <c r="G44" s="12"/>
      <c r="H44" s="12"/>
      <c r="I44" s="9">
        <f>IF(F44="","",F44+N(G44)+N(H44))</f>
      </c>
      <c r="J44" s="10"/>
    </row>
    <row r="45">
      <c r="A45" s="11"/>
      <c r="B45" s="11"/>
      <c r="C45" s="8"/>
      <c r="D45" s="7">
        <f>IF(C45="","",C45*'Weekly forecast'!$B$8)</f>
      </c>
      <c r="E45" s="7">
        <f>IF(C45="","",C45+N(D45))</f>
      </c>
      <c r="F45" s="10"/>
      <c r="G45" s="12"/>
      <c r="H45" s="12"/>
      <c r="I45" s="9">
        <f>IF(F45="","",F45+N(G45)+N(H45))</f>
      </c>
      <c r="J45" s="10"/>
    </row>
    <row r="46">
      <c r="A46" s="11"/>
      <c r="B46" s="11"/>
      <c r="C46" s="8"/>
      <c r="D46" s="7">
        <f>IF(C46="","",C46*'Weekly forecast'!$B$8)</f>
      </c>
      <c r="E46" s="7">
        <f>IF(C46="","",C46+N(D46))</f>
      </c>
      <c r="F46" s="10"/>
      <c r="G46" s="12"/>
      <c r="H46" s="12"/>
      <c r="I46" s="9">
        <f>IF(F46="","",F46+N(G46)+N(H46))</f>
      </c>
      <c r="J46" s="10"/>
    </row>
    <row r="47">
      <c r="A47" s="11"/>
      <c r="B47" s="11"/>
      <c r="C47" s="8"/>
      <c r="D47" s="7">
        <f>IF(C47="","",C47*'Weekly forecast'!$B$8)</f>
      </c>
      <c r="E47" s="7">
        <f>IF(C47="","",C47+N(D47))</f>
      </c>
      <c r="F47" s="10"/>
      <c r="G47" s="12"/>
      <c r="H47" s="12"/>
      <c r="I47" s="9">
        <f>IF(F47="","",F47+N(G47)+N(H47))</f>
      </c>
      <c r="J47" s="10"/>
    </row>
    <row r="48">
      <c r="A48" s="11"/>
      <c r="B48" s="11"/>
      <c r="C48" s="8"/>
      <c r="D48" s="7">
        <f>IF(C48="","",C48*'Weekly forecast'!$B$8)</f>
      </c>
      <c r="E48" s="7">
        <f>IF(C48="","",C48+N(D48))</f>
      </c>
      <c r="F48" s="10"/>
      <c r="G48" s="12"/>
      <c r="H48" s="12"/>
      <c r="I48" s="9">
        <f>IF(F48="","",F48+N(G48)+N(H48))</f>
      </c>
      <c r="J48" s="10"/>
    </row>
    <row r="49">
      <c r="A49" s="11"/>
      <c r="B49" s="11"/>
      <c r="C49" s="8"/>
      <c r="D49" s="7">
        <f>IF(C49="","",C49*'Weekly forecast'!$B$8)</f>
      </c>
      <c r="E49" s="7">
        <f>IF(C49="","",C49+N(D49))</f>
      </c>
      <c r="F49" s="10"/>
      <c r="G49" s="12"/>
      <c r="H49" s="12"/>
      <c r="I49" s="9">
        <f>IF(F49="","",F49+N(G49)+N(H49))</f>
      </c>
      <c r="J49" s="10"/>
    </row>
    <row r="50">
      <c r="A50" s="11"/>
      <c r="B50" s="11"/>
      <c r="C50" s="8"/>
      <c r="D50" s="7">
        <f>IF(C50="","",C50*'Weekly forecast'!$B$8)</f>
      </c>
      <c r="E50" s="7">
        <f>IF(C50="","",C50+N(D50))</f>
      </c>
      <c r="F50" s="10"/>
      <c r="G50" s="12"/>
      <c r="H50" s="12"/>
      <c r="I50" s="9">
        <f>IF(F50="","",F50+N(G50)+N(H50))</f>
      </c>
      <c r="J50" s="10"/>
    </row>
    <row r="51">
      <c r="A51" s="11"/>
      <c r="B51" s="11"/>
      <c r="C51" s="8"/>
      <c r="D51" s="7">
        <f>IF(C51="","",C51*'Weekly forecast'!$B$8)</f>
      </c>
      <c r="E51" s="7">
        <f>IF(C51="","",C51+N(D51))</f>
      </c>
      <c r="F51" s="10"/>
      <c r="G51" s="12"/>
      <c r="H51" s="12"/>
      <c r="I51" s="9">
        <f>IF(F51="","",F51+N(G51)+N(H51))</f>
      </c>
      <c r="J51" s="10"/>
    </row>
    <row r="52">
      <c r="A52" s="11"/>
      <c r="B52" s="11"/>
      <c r="C52" s="8"/>
      <c r="D52" s="7">
        <f>IF(C52="","",C52*'Weekly forecast'!$B$8)</f>
      </c>
      <c r="E52" s="7">
        <f>IF(C52="","",C52+N(D52))</f>
      </c>
      <c r="F52" s="10"/>
      <c r="G52" s="12"/>
      <c r="H52" s="12"/>
      <c r="I52" s="9">
        <f>IF(F52="","",F52+N(G52)+N(H52))</f>
      </c>
      <c r="J52" s="10"/>
    </row>
    <row r="53">
      <c r="A53" s="11"/>
      <c r="B53" s="11"/>
      <c r="C53" s="8"/>
      <c r="D53" s="7">
        <f>IF(C53="","",C53*'Weekly forecast'!$B$8)</f>
      </c>
      <c r="E53" s="7">
        <f>IF(C53="","",C53+N(D53))</f>
      </c>
      <c r="F53" s="10"/>
      <c r="G53" s="12"/>
      <c r="H53" s="12"/>
      <c r="I53" s="9">
        <f>IF(F53="","",F53+N(G53)+N(H53))</f>
      </c>
      <c r="J53" s="10"/>
    </row>
    <row r="54">
      <c r="A54" s="11"/>
      <c r="B54" s="11"/>
      <c r="C54" s="8"/>
      <c r="D54" s="7">
        <f>IF(C54="","",C54*'Weekly forecast'!$B$8)</f>
      </c>
      <c r="E54" s="7">
        <f>IF(C54="","",C54+N(D54))</f>
      </c>
      <c r="F54" s="10"/>
      <c r="G54" s="12"/>
      <c r="H54" s="12"/>
      <c r="I54" s="9">
        <f>IF(F54="","",F54+N(G54)+N(H54))</f>
      </c>
      <c r="J54" s="10"/>
    </row>
    <row r="55">
      <c r="A55" s="11"/>
      <c r="B55" s="11"/>
      <c r="C55" s="8"/>
      <c r="D55" s="7">
        <f>IF(C55="","",C55*'Weekly forecast'!$B$8)</f>
      </c>
      <c r="E55" s="7">
        <f>IF(C55="","",C55+N(D55))</f>
      </c>
      <c r="F55" s="10"/>
      <c r="G55" s="12"/>
      <c r="H55" s="12"/>
      <c r="I55" s="9">
        <f>IF(F55="","",F55+N(G55)+N(H55))</f>
      </c>
      <c r="J55" s="10"/>
    </row>
    <row r="56">
      <c r="A56" s="11"/>
      <c r="B56" s="11"/>
      <c r="C56" s="8"/>
      <c r="D56" s="7">
        <f>IF(C56="","",C56*'Weekly forecast'!$B$8)</f>
      </c>
      <c r="E56" s="7">
        <f>IF(C56="","",C56+N(D56))</f>
      </c>
      <c r="F56" s="10"/>
      <c r="G56" s="12"/>
      <c r="H56" s="12"/>
      <c r="I56" s="9">
        <f>IF(F56="","",F56+N(G56)+N(H56))</f>
      </c>
      <c r="J56" s="10"/>
    </row>
    <row r="57">
      <c r="A57" s="11"/>
      <c r="B57" s="11"/>
      <c r="C57" s="8"/>
      <c r="D57" s="7">
        <f>IF(C57="","",C57*'Weekly forecast'!$B$8)</f>
      </c>
      <c r="E57" s="7">
        <f>IF(C57="","",C57+N(D57))</f>
      </c>
      <c r="F57" s="10"/>
      <c r="G57" s="12"/>
      <c r="H57" s="12"/>
      <c r="I57" s="9">
        <f>IF(F57="","",F57+N(G57)+N(H57))</f>
      </c>
      <c r="J57" s="10"/>
    </row>
    <row r="58">
      <c r="A58" s="11"/>
      <c r="B58" s="11"/>
      <c r="C58" s="8"/>
      <c r="D58" s="7">
        <f>IF(C58="","",C58*'Weekly forecast'!$B$8)</f>
      </c>
      <c r="E58" s="7">
        <f>IF(C58="","",C58+N(D58))</f>
      </c>
      <c r="F58" s="10"/>
      <c r="G58" s="12"/>
      <c r="H58" s="12"/>
      <c r="I58" s="9">
        <f>IF(F58="","",F58+N(G58)+N(H58))</f>
      </c>
      <c r="J58" s="10"/>
    </row>
    <row r="59">
      <c r="A59" s="11"/>
      <c r="B59" s="11"/>
      <c r="C59" s="8"/>
      <c r="D59" s="7">
        <f>IF(C59="","",C59*'Weekly forecast'!$B$8)</f>
      </c>
      <c r="E59" s="7">
        <f>IF(C59="","",C59+N(D59))</f>
      </c>
      <c r="F59" s="10"/>
      <c r="G59" s="12"/>
      <c r="H59" s="12"/>
      <c r="I59" s="9">
        <f>IF(F59="","",F59+N(G59)+N(H59))</f>
      </c>
      <c r="J59" s="10"/>
    </row>
    <row r="60">
      <c r="A60" s="11"/>
      <c r="B60" s="11"/>
      <c r="C60" s="8"/>
      <c r="D60" s="7">
        <f>IF(C60="","",C60*'Weekly forecast'!$B$8)</f>
      </c>
      <c r="E60" s="7">
        <f>IF(C60="","",C60+N(D60))</f>
      </c>
      <c r="F60" s="10"/>
      <c r="G60" s="12"/>
      <c r="H60" s="12"/>
      <c r="I60" s="9">
        <f>IF(F60="","",F60+N(G60)+N(H60))</f>
      </c>
      <c r="J60" s="10"/>
    </row>
    <row r="61">
      <c r="A61" s="11"/>
      <c r="B61" s="11"/>
      <c r="C61" s="8"/>
      <c r="D61" s="7">
        <f>IF(C61="","",C61*'Weekly forecast'!$B$8)</f>
      </c>
      <c r="E61" s="7">
        <f>IF(C61="","",C61+N(D61))</f>
      </c>
      <c r="F61" s="10"/>
      <c r="G61" s="12"/>
      <c r="H61" s="12"/>
      <c r="I61" s="9">
        <f>IF(F61="","",F61+N(G61)+N(H61))</f>
      </c>
      <c r="J61" s="10"/>
    </row>
    <row r="62">
      <c r="A62" s="11"/>
      <c r="B62" s="11"/>
      <c r="C62" s="8"/>
      <c r="D62" s="7">
        <f>IF(C62="","",C62*'Weekly forecast'!$B$8)</f>
      </c>
      <c r="E62" s="7">
        <f>IF(C62="","",C62+N(D62))</f>
      </c>
      <c r="F62" s="10"/>
      <c r="G62" s="12"/>
      <c r="H62" s="12"/>
      <c r="I62" s="9">
        <f>IF(F62="","",F62+N(G62)+N(H62))</f>
      </c>
      <c r="J62" s="10"/>
    </row>
    <row r="63">
      <c r="A63" s="11"/>
      <c r="B63" s="11"/>
      <c r="C63" s="8"/>
      <c r="D63" s="7">
        <f>IF(C63="","",C63*'Weekly forecast'!$B$8)</f>
      </c>
      <c r="E63" s="7">
        <f>IF(C63="","",C63+N(D63))</f>
      </c>
      <c r="F63" s="10"/>
      <c r="G63" s="12"/>
      <c r="H63" s="12"/>
      <c r="I63" s="9">
        <f>IF(F63="","",F63+N(G63)+N(H63))</f>
      </c>
      <c r="J63" s="10"/>
    </row>
    <row r="64">
      <c r="A64" s="11"/>
      <c r="B64" s="11"/>
      <c r="C64" s="8"/>
      <c r="D64" s="7">
        <f>IF(C64="","",C64*'Weekly forecast'!$B$8)</f>
      </c>
      <c r="E64" s="7">
        <f>IF(C64="","",C64+N(D64))</f>
      </c>
      <c r="F64" s="10"/>
      <c r="G64" s="12"/>
      <c r="H64" s="12"/>
      <c r="I64" s="9">
        <f>IF(F64="","",F64+N(G64)+N(H64))</f>
      </c>
      <c r="J64" s="10"/>
    </row>
    <row r="65">
      <c r="A65" s="11"/>
      <c r="B65" s="11"/>
      <c r="C65" s="8"/>
      <c r="D65" s="7">
        <f>IF(C65="","",C65*'Weekly forecast'!$B$8)</f>
      </c>
      <c r="E65" s="7">
        <f>IF(C65="","",C65+N(D65))</f>
      </c>
      <c r="F65" s="10"/>
      <c r="G65" s="12"/>
      <c r="H65" s="12"/>
      <c r="I65" s="9">
        <f>IF(F65="","",F65+N(G65)+N(H65))</f>
      </c>
      <c r="J65" s="10"/>
    </row>
    <row r="66">
      <c r="A66" s="11"/>
      <c r="B66" s="11"/>
      <c r="C66" s="8"/>
      <c r="D66" s="7">
        <f>IF(C66="","",C66*'Weekly forecast'!$B$8)</f>
      </c>
      <c r="E66" s="7">
        <f>IF(C66="","",C66+N(D66))</f>
      </c>
      <c r="F66" s="10"/>
      <c r="G66" s="12"/>
      <c r="H66" s="12"/>
      <c r="I66" s="9">
        <f>IF(F66="","",F66+N(G66)+N(H66))</f>
      </c>
      <c r="J66" s="10"/>
    </row>
    <row r="67">
      <c r="A67" s="11"/>
      <c r="B67" s="11"/>
      <c r="C67" s="8"/>
      <c r="D67" s="7">
        <f>IF(C67="","",C67*'Weekly forecast'!$B$8)</f>
      </c>
      <c r="E67" s="7">
        <f>IF(C67="","",C67+N(D67))</f>
      </c>
      <c r="F67" s="10"/>
      <c r="G67" s="12"/>
      <c r="H67" s="12"/>
      <c r="I67" s="9">
        <f>IF(F67="","",F67+N(G67)+N(H67))</f>
      </c>
      <c r="J67" s="10"/>
    </row>
    <row r="68">
      <c r="A68" s="11"/>
      <c r="B68" s="11"/>
      <c r="C68" s="8"/>
      <c r="D68" s="7">
        <f>IF(C68="","",C68*'Weekly forecast'!$B$8)</f>
      </c>
      <c r="E68" s="7">
        <f>IF(C68="","",C68+N(D68))</f>
      </c>
      <c r="F68" s="10"/>
      <c r="G68" s="12"/>
      <c r="H68" s="12"/>
      <c r="I68" s="9">
        <f>IF(F68="","",F68+N(G68)+N(H68))</f>
      </c>
      <c r="J68" s="10"/>
    </row>
    <row r="69">
      <c r="A69" s="11"/>
      <c r="B69" s="11"/>
      <c r="C69" s="8"/>
      <c r="D69" s="7">
        <f>IF(C69="","",C69*'Weekly forecast'!$B$8)</f>
      </c>
      <c r="E69" s="7">
        <f>IF(C69="","",C69+N(D69))</f>
      </c>
      <c r="F69" s="10"/>
      <c r="G69" s="12"/>
      <c r="H69" s="12"/>
      <c r="I69" s="9">
        <f>IF(F69="","",F69+N(G69)+N(H69))</f>
      </c>
      <c r="J69" s="10"/>
    </row>
    <row r="70">
      <c r="A70" s="11"/>
      <c r="B70" s="11"/>
      <c r="C70" s="8"/>
      <c r="D70" s="7">
        <f>IF(C70="","",C70*'Weekly forecast'!$B$8)</f>
      </c>
      <c r="E70" s="7">
        <f>IF(C70="","",C70+N(D70))</f>
      </c>
      <c r="F70" s="10"/>
      <c r="G70" s="12"/>
      <c r="H70" s="12"/>
      <c r="I70" s="9">
        <f>IF(F70="","",F70+N(G70)+N(H70))</f>
      </c>
      <c r="J70" s="10"/>
    </row>
    <row r="71">
      <c r="A71" s="11"/>
      <c r="B71" s="11"/>
      <c r="C71" s="8"/>
      <c r="D71" s="7">
        <f>IF(C71="","",C71*'Weekly forecast'!$B$8)</f>
      </c>
      <c r="E71" s="7">
        <f>IF(C71="","",C71+N(D71))</f>
      </c>
      <c r="F71" s="10"/>
      <c r="G71" s="12"/>
      <c r="H71" s="12"/>
      <c r="I71" s="9">
        <f>IF(F71="","",F71+N(G71)+N(H71))</f>
      </c>
      <c r="J71" s="10"/>
    </row>
    <row r="72">
      <c r="A72" s="11"/>
      <c r="B72" s="11"/>
      <c r="C72" s="8"/>
      <c r="D72" s="7">
        <f>IF(C72="","",C72*'Weekly forecast'!$B$8)</f>
      </c>
      <c r="E72" s="7">
        <f>IF(C72="","",C72+N(D72))</f>
      </c>
      <c r="F72" s="10"/>
      <c r="G72" s="12"/>
      <c r="H72" s="12"/>
      <c r="I72" s="9">
        <f>IF(F72="","",F72+N(G72)+N(H72))</f>
      </c>
      <c r="J72" s="10"/>
    </row>
    <row r="73">
      <c r="A73" s="11"/>
      <c r="B73" s="11"/>
      <c r="C73" s="8"/>
      <c r="D73" s="7">
        <f>IF(C73="","",C73*'Weekly forecast'!$B$8)</f>
      </c>
      <c r="E73" s="7">
        <f>IF(C73="","",C73+N(D73))</f>
      </c>
      <c r="F73" s="10"/>
      <c r="G73" s="12"/>
      <c r="H73" s="12"/>
      <c r="I73" s="9">
        <f>IF(F73="","",F73+N(G73)+N(H73))</f>
      </c>
      <c r="J73" s="10"/>
    </row>
    <row r="74">
      <c r="A74" s="11"/>
      <c r="B74" s="11"/>
      <c r="C74" s="8"/>
      <c r="D74" s="7">
        <f>IF(C74="","",C74*'Weekly forecast'!$B$8)</f>
      </c>
      <c r="E74" s="7">
        <f>IF(C74="","",C74+N(D74))</f>
      </c>
      <c r="F74" s="10"/>
      <c r="G74" s="12"/>
      <c r="H74" s="12"/>
      <c r="I74" s="9">
        <f>IF(F74="","",F74+N(G74)+N(H74))</f>
      </c>
      <c r="J74" s="10"/>
    </row>
    <row r="75">
      <c r="A75" s="11"/>
      <c r="B75" s="11"/>
      <c r="C75" s="8"/>
      <c r="D75" s="7">
        <f>IF(C75="","",C75*'Weekly forecast'!$B$8)</f>
      </c>
      <c r="E75" s="7">
        <f>IF(C75="","",C75+N(D75))</f>
      </c>
      <c r="F75" s="10"/>
      <c r="G75" s="12"/>
      <c r="H75" s="12"/>
      <c r="I75" s="9">
        <f>IF(F75="","",F75+N(G75)+N(H75))</f>
      </c>
      <c r="J75" s="10"/>
    </row>
    <row r="76">
      <c r="A76" s="11"/>
      <c r="B76" s="11"/>
      <c r="C76" s="8"/>
      <c r="D76" s="7">
        <f>IF(C76="","",C76*'Weekly forecast'!$B$8)</f>
      </c>
      <c r="E76" s="7">
        <f>IF(C76="","",C76+N(D76))</f>
      </c>
      <c r="F76" s="10"/>
      <c r="G76" s="12"/>
      <c r="H76" s="12"/>
      <c r="I76" s="9">
        <f>IF(F76="","",F76+N(G76)+N(H76))</f>
      </c>
      <c r="J76" s="10"/>
    </row>
    <row r="77">
      <c r="A77" s="11"/>
      <c r="B77" s="11"/>
      <c r="C77" s="8"/>
      <c r="D77" s="7">
        <f>IF(C77="","",C77*'Weekly forecast'!$B$8)</f>
      </c>
      <c r="E77" s="7">
        <f>IF(C77="","",C77+N(D77))</f>
      </c>
      <c r="F77" s="10"/>
      <c r="G77" s="12"/>
      <c r="H77" s="12"/>
      <c r="I77" s="9">
        <f>IF(F77="","",F77+N(G77)+N(H77))</f>
      </c>
      <c r="J77" s="10"/>
    </row>
    <row r="78">
      <c r="A78" s="11"/>
      <c r="B78" s="11"/>
      <c r="C78" s="8"/>
      <c r="D78" s="7">
        <f>IF(C78="","",C78*'Weekly forecast'!$B$8)</f>
      </c>
      <c r="E78" s="7">
        <f>IF(C78="","",C78+N(D78))</f>
      </c>
      <c r="F78" s="10"/>
      <c r="G78" s="12"/>
      <c r="H78" s="12"/>
      <c r="I78" s="9">
        <f>IF(F78="","",F78+N(G78)+N(H78))</f>
      </c>
      <c r="J78" s="10"/>
    </row>
    <row r="79">
      <c r="A79" s="11"/>
      <c r="B79" s="11"/>
      <c r="C79" s="8"/>
      <c r="D79" s="7">
        <f>IF(C79="","",C79*'Weekly forecast'!$B$8)</f>
      </c>
      <c r="E79" s="7">
        <f>IF(C79="","",C79+N(D79))</f>
      </c>
      <c r="F79" s="10"/>
      <c r="G79" s="12"/>
      <c r="H79" s="12"/>
      <c r="I79" s="9">
        <f>IF(F79="","",F79+N(G79)+N(H79))</f>
      </c>
      <c r="J79" s="10"/>
    </row>
    <row r="80">
      <c r="A80" s="11"/>
      <c r="B80" s="11"/>
      <c r="C80" s="8"/>
      <c r="D80" s="7">
        <f>IF(C80="","",C80*'Weekly forecast'!$B$8)</f>
      </c>
      <c r="E80" s="7">
        <f>IF(C80="","",C80+N(D80))</f>
      </c>
      <c r="F80" s="10"/>
      <c r="G80" s="12"/>
      <c r="H80" s="12"/>
      <c r="I80" s="9">
        <f>IF(F80="","",F80+N(G80)+N(H80))</f>
      </c>
      <c r="J80" s="10"/>
    </row>
    <row r="81">
      <c r="A81" s="11"/>
      <c r="B81" s="11"/>
      <c r="C81" s="8"/>
      <c r="D81" s="7">
        <f>IF(C81="","",C81*'Weekly forecast'!$B$8)</f>
      </c>
      <c r="E81" s="7">
        <f>IF(C81="","",C81+N(D81))</f>
      </c>
      <c r="F81" s="10"/>
      <c r="G81" s="12"/>
      <c r="H81" s="12"/>
      <c r="I81" s="9">
        <f>IF(F81="","",F81+N(G81)+N(H81))</f>
      </c>
      <c r="J81" s="10"/>
    </row>
    <row r="82">
      <c r="A82" s="11"/>
      <c r="B82" s="11"/>
      <c r="C82" s="8"/>
      <c r="D82" s="7">
        <f>IF(C82="","",C82*'Weekly forecast'!$B$8)</f>
      </c>
      <c r="E82" s="7">
        <f>IF(C82="","",C82+N(D82))</f>
      </c>
      <c r="F82" s="10"/>
      <c r="G82" s="12"/>
      <c r="H82" s="12"/>
      <c r="I82" s="9">
        <f>IF(F82="","",F82+N(G82)+N(H82))</f>
      </c>
      <c r="J82" s="10"/>
    </row>
    <row r="83">
      <c r="A83" s="11"/>
      <c r="B83" s="11"/>
      <c r="C83" s="8"/>
      <c r="D83" s="7">
        <f>IF(C83="","",C83*'Weekly forecast'!$B$8)</f>
      </c>
      <c r="E83" s="7">
        <f>IF(C83="","",C83+N(D83))</f>
      </c>
      <c r="F83" s="10"/>
      <c r="G83" s="12"/>
      <c r="H83" s="12"/>
      <c r="I83" s="9">
        <f>IF(F83="","",F83+N(G83)+N(H83))</f>
      </c>
      <c r="J83" s="10"/>
    </row>
    <row r="84">
      <c r="A84" s="11"/>
      <c r="B84" s="11"/>
      <c r="C84" s="8"/>
      <c r="D84" s="7">
        <f>IF(C84="","",C84*'Weekly forecast'!$B$8)</f>
      </c>
      <c r="E84" s="7">
        <f>IF(C84="","",C84+N(D84))</f>
      </c>
      <c r="F84" s="10"/>
      <c r="G84" s="12"/>
      <c r="H84" s="12"/>
      <c r="I84" s="9">
        <f>IF(F84="","",F84+N(G84)+N(H84))</f>
      </c>
      <c r="J84" s="10"/>
    </row>
  </sheetData>
  <pageMargins left="0.5" right="0.5" top="0.6" bottom="0.6" header="0.3" footer="0.3"/>
  <pageSetup paperSize="9" orientation="landscape" fitToWidth="1" fitToHeight="0"/>
</worksheet>
</file>

<file path=xl/worksheets/sheet3.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22" customWidth="1"/>
    <col min="2" max="2" width="26" customWidth="1"/>
    <col min="3" max="3" width="16" customWidth="1"/>
    <col min="4" max="4" width="16" customWidth="1"/>
    <col min="5" max="5" width="14" customWidth="1"/>
    <col min="6" max="6" width="16" customWidth="1"/>
    <col min="7" max="7" width="16" customWidth="1"/>
    <col min="8" max="8" width="16" customWidth="1"/>
    <col min="9" max="9" width="18" customWidth="1"/>
    <col min="10" max="10" width="16" customWidth="1"/>
    <col min="11" max="11" width="20" customWidth="1"/>
    <col min="12" max="12" width="20" customWidth="1"/>
  </cols>
  <sheetData>
    <row r="1">
      <c r="A1" s="1" t="inlineStr">
        <is>
          <t xml:space="preserve">Construction cash flow template: money out</t>
        </is>
      </c>
    </row>
    <row r="2">
      <c r="A2" s="2" t="inlineStr">
        <is>
          <t xml:space="preserve">VIABUILD · https://www.viabuild.au/resources/construction-cash-flow-template · Last reviewed 28 September 2026</t>
        </is>
      </c>
    </row>
    <row r="4">
      <c r="A4" s="3" t="inlineStr">
        <is>
          <t xml:space="preserve">Job</t>
        </is>
      </c>
      <c r="B4" s="3" t="inlineStr">
        <is>
          <t xml:space="preserve">Supplier or subcontractor</t>
        </is>
      </c>
      <c r="C4" s="3" t="inlineStr">
        <is>
          <t xml:space="preserve">Reference</t>
        </is>
      </c>
      <c r="D4" s="3" t="inlineStr">
        <is>
          <t xml:space="preserve">Amount ex GST</t>
        </is>
      </c>
      <c r="E4" s="3" t="inlineStr">
        <is>
          <t xml:space="preserve">GST</t>
        </is>
      </c>
      <c r="F4" s="3" t="inlineStr">
        <is>
          <t xml:space="preserve">Total inc GST</t>
        </is>
      </c>
      <c r="G4" s="3" t="inlineStr">
        <is>
          <t xml:space="preserve">Retention held</t>
        </is>
      </c>
      <c r="H4" s="3" t="inlineStr">
        <is>
          <t xml:space="preserve">Due date</t>
        </is>
      </c>
      <c r="I4" s="3" t="inlineStr">
        <is>
          <t xml:space="preserve">To pay on due date</t>
        </is>
      </c>
      <c r="J4" s="3" t="inlineStr">
        <is>
          <t xml:space="preserve">Date paid</t>
        </is>
      </c>
      <c r="K4" s="3" t="inlineStr">
        <is>
          <t xml:space="preserve">Retention release date</t>
        </is>
      </c>
      <c r="L4" s="3" t="inlineStr">
        <is>
          <t xml:space="preserve">Retention released on</t>
        </is>
      </c>
    </row>
    <row r="5">
      <c r="A5" s="11"/>
      <c r="B5" s="11"/>
      <c r="C5" s="11"/>
      <c r="D5" s="8"/>
      <c r="E5" s="7">
        <f>IF(D5="","",D5*'Weekly forecast'!$B$8)</f>
      </c>
      <c r="F5" s="7">
        <f>IF(D5="","",D5+N(E5))</f>
      </c>
      <c r="G5" s="8"/>
      <c r="H5" s="10"/>
      <c r="I5" s="7">
        <f>IF(F5="","",F5-N(G5))</f>
      </c>
      <c r="J5" s="10"/>
      <c r="K5" s="10"/>
      <c r="L5" s="10"/>
    </row>
    <row r="6">
      <c r="A6" s="11"/>
      <c r="B6" s="11"/>
      <c r="C6" s="11"/>
      <c r="D6" s="8"/>
      <c r="E6" s="7">
        <f>IF(D6="","",D6*'Weekly forecast'!$B$8)</f>
      </c>
      <c r="F6" s="7">
        <f>IF(D6="","",D6+N(E6))</f>
      </c>
      <c r="G6" s="8"/>
      <c r="H6" s="10"/>
      <c r="I6" s="7">
        <f>IF(F6="","",F6-N(G6))</f>
      </c>
      <c r="J6" s="10"/>
      <c r="K6" s="10"/>
      <c r="L6" s="10"/>
    </row>
    <row r="7">
      <c r="A7" s="11"/>
      <c r="B7" s="11"/>
      <c r="C7" s="11"/>
      <c r="D7" s="8"/>
      <c r="E7" s="7">
        <f>IF(D7="","",D7*'Weekly forecast'!$B$8)</f>
      </c>
      <c r="F7" s="7">
        <f>IF(D7="","",D7+N(E7))</f>
      </c>
      <c r="G7" s="8"/>
      <c r="H7" s="10"/>
      <c r="I7" s="7">
        <f>IF(F7="","",F7-N(G7))</f>
      </c>
      <c r="J7" s="10"/>
      <c r="K7" s="10"/>
      <c r="L7" s="10"/>
    </row>
    <row r="8">
      <c r="A8" s="11"/>
      <c r="B8" s="11"/>
      <c r="C8" s="11"/>
      <c r="D8" s="8"/>
      <c r="E8" s="7">
        <f>IF(D8="","",D8*'Weekly forecast'!$B$8)</f>
      </c>
      <c r="F8" s="7">
        <f>IF(D8="","",D8+N(E8))</f>
      </c>
      <c r="G8" s="8"/>
      <c r="H8" s="10"/>
      <c r="I8" s="7">
        <f>IF(F8="","",F8-N(G8))</f>
      </c>
      <c r="J8" s="10"/>
      <c r="K8" s="10"/>
      <c r="L8" s="10"/>
    </row>
    <row r="9">
      <c r="A9" s="11"/>
      <c r="B9" s="11"/>
      <c r="C9" s="11"/>
      <c r="D9" s="8"/>
      <c r="E9" s="7">
        <f>IF(D9="","",D9*'Weekly forecast'!$B$8)</f>
      </c>
      <c r="F9" s="7">
        <f>IF(D9="","",D9+N(E9))</f>
      </c>
      <c r="G9" s="8"/>
      <c r="H9" s="10"/>
      <c r="I9" s="7">
        <f>IF(F9="","",F9-N(G9))</f>
      </c>
      <c r="J9" s="10"/>
      <c r="K9" s="10"/>
      <c r="L9" s="10"/>
    </row>
    <row r="10">
      <c r="A10" s="11"/>
      <c r="B10" s="11"/>
      <c r="C10" s="11"/>
      <c r="D10" s="8"/>
      <c r="E10" s="7">
        <f>IF(D10="","",D10*'Weekly forecast'!$B$8)</f>
      </c>
      <c r="F10" s="7">
        <f>IF(D10="","",D10+N(E10))</f>
      </c>
      <c r="G10" s="8"/>
      <c r="H10" s="10"/>
      <c r="I10" s="7">
        <f>IF(F10="","",F10-N(G10))</f>
      </c>
      <c r="J10" s="10"/>
      <c r="K10" s="10"/>
      <c r="L10" s="10"/>
    </row>
    <row r="11">
      <c r="A11" s="11"/>
      <c r="B11" s="11"/>
      <c r="C11" s="11"/>
      <c r="D11" s="8"/>
      <c r="E11" s="7">
        <f>IF(D11="","",D11*'Weekly forecast'!$B$8)</f>
      </c>
      <c r="F11" s="7">
        <f>IF(D11="","",D11+N(E11))</f>
      </c>
      <c r="G11" s="8"/>
      <c r="H11" s="10"/>
      <c r="I11" s="7">
        <f>IF(F11="","",F11-N(G11))</f>
      </c>
      <c r="J11" s="10"/>
      <c r="K11" s="10"/>
      <c r="L11" s="10"/>
    </row>
    <row r="12">
      <c r="A12" s="11"/>
      <c r="B12" s="11"/>
      <c r="C12" s="11"/>
      <c r="D12" s="8"/>
      <c r="E12" s="7">
        <f>IF(D12="","",D12*'Weekly forecast'!$B$8)</f>
      </c>
      <c r="F12" s="7">
        <f>IF(D12="","",D12+N(E12))</f>
      </c>
      <c r="G12" s="8"/>
      <c r="H12" s="10"/>
      <c r="I12" s="7">
        <f>IF(F12="","",F12-N(G12))</f>
      </c>
      <c r="J12" s="10"/>
      <c r="K12" s="10"/>
      <c r="L12" s="10"/>
    </row>
    <row r="13">
      <c r="A13" s="11"/>
      <c r="B13" s="11"/>
      <c r="C13" s="11"/>
      <c r="D13" s="8"/>
      <c r="E13" s="7">
        <f>IF(D13="","",D13*'Weekly forecast'!$B$8)</f>
      </c>
      <c r="F13" s="7">
        <f>IF(D13="","",D13+N(E13))</f>
      </c>
      <c r="G13" s="8"/>
      <c r="H13" s="10"/>
      <c r="I13" s="7">
        <f>IF(F13="","",F13-N(G13))</f>
      </c>
      <c r="J13" s="10"/>
      <c r="K13" s="10"/>
      <c r="L13" s="10"/>
    </row>
    <row r="14">
      <c r="A14" s="11"/>
      <c r="B14" s="11"/>
      <c r="C14" s="11"/>
      <c r="D14" s="8"/>
      <c r="E14" s="7">
        <f>IF(D14="","",D14*'Weekly forecast'!$B$8)</f>
      </c>
      <c r="F14" s="7">
        <f>IF(D14="","",D14+N(E14))</f>
      </c>
      <c r="G14" s="8"/>
      <c r="H14" s="10"/>
      <c r="I14" s="7">
        <f>IF(F14="","",F14-N(G14))</f>
      </c>
      <c r="J14" s="10"/>
      <c r="K14" s="10"/>
      <c r="L14" s="10"/>
    </row>
    <row r="15">
      <c r="A15" s="11"/>
      <c r="B15" s="11"/>
      <c r="C15" s="11"/>
      <c r="D15" s="8"/>
      <c r="E15" s="7">
        <f>IF(D15="","",D15*'Weekly forecast'!$B$8)</f>
      </c>
      <c r="F15" s="7">
        <f>IF(D15="","",D15+N(E15))</f>
      </c>
      <c r="G15" s="8"/>
      <c r="H15" s="10"/>
      <c r="I15" s="7">
        <f>IF(F15="","",F15-N(G15))</f>
      </c>
      <c r="J15" s="10"/>
      <c r="K15" s="10"/>
      <c r="L15" s="10"/>
    </row>
    <row r="16">
      <c r="A16" s="11"/>
      <c r="B16" s="11"/>
      <c r="C16" s="11"/>
      <c r="D16" s="8"/>
      <c r="E16" s="7">
        <f>IF(D16="","",D16*'Weekly forecast'!$B$8)</f>
      </c>
      <c r="F16" s="7">
        <f>IF(D16="","",D16+N(E16))</f>
      </c>
      <c r="G16" s="8"/>
      <c r="H16" s="10"/>
      <c r="I16" s="7">
        <f>IF(F16="","",F16-N(G16))</f>
      </c>
      <c r="J16" s="10"/>
      <c r="K16" s="10"/>
      <c r="L16" s="10"/>
    </row>
    <row r="17">
      <c r="A17" s="11"/>
      <c r="B17" s="11"/>
      <c r="C17" s="11"/>
      <c r="D17" s="8"/>
      <c r="E17" s="7">
        <f>IF(D17="","",D17*'Weekly forecast'!$B$8)</f>
      </c>
      <c r="F17" s="7">
        <f>IF(D17="","",D17+N(E17))</f>
      </c>
      <c r="G17" s="8"/>
      <c r="H17" s="10"/>
      <c r="I17" s="7">
        <f>IF(F17="","",F17-N(G17))</f>
      </c>
      <c r="J17" s="10"/>
      <c r="K17" s="10"/>
      <c r="L17" s="10"/>
    </row>
    <row r="18">
      <c r="A18" s="11"/>
      <c r="B18" s="11"/>
      <c r="C18" s="11"/>
      <c r="D18" s="8"/>
      <c r="E18" s="7">
        <f>IF(D18="","",D18*'Weekly forecast'!$B$8)</f>
      </c>
      <c r="F18" s="7">
        <f>IF(D18="","",D18+N(E18))</f>
      </c>
      <c r="G18" s="8"/>
      <c r="H18" s="10"/>
      <c r="I18" s="7">
        <f>IF(F18="","",F18-N(G18))</f>
      </c>
      <c r="J18" s="10"/>
      <c r="K18" s="10"/>
      <c r="L18" s="10"/>
    </row>
    <row r="19">
      <c r="A19" s="11"/>
      <c r="B19" s="11"/>
      <c r="C19" s="11"/>
      <c r="D19" s="8"/>
      <c r="E19" s="7">
        <f>IF(D19="","",D19*'Weekly forecast'!$B$8)</f>
      </c>
      <c r="F19" s="7">
        <f>IF(D19="","",D19+N(E19))</f>
      </c>
      <c r="G19" s="8"/>
      <c r="H19" s="10"/>
      <c r="I19" s="7">
        <f>IF(F19="","",F19-N(G19))</f>
      </c>
      <c r="J19" s="10"/>
      <c r="K19" s="10"/>
      <c r="L19" s="10"/>
    </row>
    <row r="20">
      <c r="A20" s="11"/>
      <c r="B20" s="11"/>
      <c r="C20" s="11"/>
      <c r="D20" s="8"/>
      <c r="E20" s="7">
        <f>IF(D20="","",D20*'Weekly forecast'!$B$8)</f>
      </c>
      <c r="F20" s="7">
        <f>IF(D20="","",D20+N(E20))</f>
      </c>
      <c r="G20" s="8"/>
      <c r="H20" s="10"/>
      <c r="I20" s="7">
        <f>IF(F20="","",F20-N(G20))</f>
      </c>
      <c r="J20" s="10"/>
      <c r="K20" s="10"/>
      <c r="L20" s="10"/>
    </row>
    <row r="21">
      <c r="A21" s="11"/>
      <c r="B21" s="11"/>
      <c r="C21" s="11"/>
      <c r="D21" s="8"/>
      <c r="E21" s="7">
        <f>IF(D21="","",D21*'Weekly forecast'!$B$8)</f>
      </c>
      <c r="F21" s="7">
        <f>IF(D21="","",D21+N(E21))</f>
      </c>
      <c r="G21" s="8"/>
      <c r="H21" s="10"/>
      <c r="I21" s="7">
        <f>IF(F21="","",F21-N(G21))</f>
      </c>
      <c r="J21" s="10"/>
      <c r="K21" s="10"/>
      <c r="L21" s="10"/>
    </row>
    <row r="22">
      <c r="A22" s="11"/>
      <c r="B22" s="11"/>
      <c r="C22" s="11"/>
      <c r="D22" s="8"/>
      <c r="E22" s="7">
        <f>IF(D22="","",D22*'Weekly forecast'!$B$8)</f>
      </c>
      <c r="F22" s="7">
        <f>IF(D22="","",D22+N(E22))</f>
      </c>
      <c r="G22" s="8"/>
      <c r="H22" s="10"/>
      <c r="I22" s="7">
        <f>IF(F22="","",F22-N(G22))</f>
      </c>
      <c r="J22" s="10"/>
      <c r="K22" s="10"/>
      <c r="L22" s="10"/>
    </row>
    <row r="23">
      <c r="A23" s="11"/>
      <c r="B23" s="11"/>
      <c r="C23" s="11"/>
      <c r="D23" s="8"/>
      <c r="E23" s="7">
        <f>IF(D23="","",D23*'Weekly forecast'!$B$8)</f>
      </c>
      <c r="F23" s="7">
        <f>IF(D23="","",D23+N(E23))</f>
      </c>
      <c r="G23" s="8"/>
      <c r="H23" s="10"/>
      <c r="I23" s="7">
        <f>IF(F23="","",F23-N(G23))</f>
      </c>
      <c r="J23" s="10"/>
      <c r="K23" s="10"/>
      <c r="L23" s="10"/>
    </row>
    <row r="24">
      <c r="A24" s="11"/>
      <c r="B24" s="11"/>
      <c r="C24" s="11"/>
      <c r="D24" s="8"/>
      <c r="E24" s="7">
        <f>IF(D24="","",D24*'Weekly forecast'!$B$8)</f>
      </c>
      <c r="F24" s="7">
        <f>IF(D24="","",D24+N(E24))</f>
      </c>
      <c r="G24" s="8"/>
      <c r="H24" s="10"/>
      <c r="I24" s="7">
        <f>IF(F24="","",F24-N(G24))</f>
      </c>
      <c r="J24" s="10"/>
      <c r="K24" s="10"/>
      <c r="L24" s="10"/>
    </row>
    <row r="25">
      <c r="A25" s="11"/>
      <c r="B25" s="11"/>
      <c r="C25" s="11"/>
      <c r="D25" s="8"/>
      <c r="E25" s="7">
        <f>IF(D25="","",D25*'Weekly forecast'!$B$8)</f>
      </c>
      <c r="F25" s="7">
        <f>IF(D25="","",D25+N(E25))</f>
      </c>
      <c r="G25" s="8"/>
      <c r="H25" s="10"/>
      <c r="I25" s="7">
        <f>IF(F25="","",F25-N(G25))</f>
      </c>
      <c r="J25" s="10"/>
      <c r="K25" s="10"/>
      <c r="L25" s="10"/>
    </row>
    <row r="26">
      <c r="A26" s="11"/>
      <c r="B26" s="11"/>
      <c r="C26" s="11"/>
      <c r="D26" s="8"/>
      <c r="E26" s="7">
        <f>IF(D26="","",D26*'Weekly forecast'!$B$8)</f>
      </c>
      <c r="F26" s="7">
        <f>IF(D26="","",D26+N(E26))</f>
      </c>
      <c r="G26" s="8"/>
      <c r="H26" s="10"/>
      <c r="I26" s="7">
        <f>IF(F26="","",F26-N(G26))</f>
      </c>
      <c r="J26" s="10"/>
      <c r="K26" s="10"/>
      <c r="L26" s="10"/>
    </row>
    <row r="27">
      <c r="A27" s="11"/>
      <c r="B27" s="11"/>
      <c r="C27" s="11"/>
      <c r="D27" s="8"/>
      <c r="E27" s="7">
        <f>IF(D27="","",D27*'Weekly forecast'!$B$8)</f>
      </c>
      <c r="F27" s="7">
        <f>IF(D27="","",D27+N(E27))</f>
      </c>
      <c r="G27" s="8"/>
      <c r="H27" s="10"/>
      <c r="I27" s="7">
        <f>IF(F27="","",F27-N(G27))</f>
      </c>
      <c r="J27" s="10"/>
      <c r="K27" s="10"/>
      <c r="L27" s="10"/>
    </row>
    <row r="28">
      <c r="A28" s="11"/>
      <c r="B28" s="11"/>
      <c r="C28" s="11"/>
      <c r="D28" s="8"/>
      <c r="E28" s="7">
        <f>IF(D28="","",D28*'Weekly forecast'!$B$8)</f>
      </c>
      <c r="F28" s="7">
        <f>IF(D28="","",D28+N(E28))</f>
      </c>
      <c r="G28" s="8"/>
      <c r="H28" s="10"/>
      <c r="I28" s="7">
        <f>IF(F28="","",F28-N(G28))</f>
      </c>
      <c r="J28" s="10"/>
      <c r="K28" s="10"/>
      <c r="L28" s="10"/>
    </row>
    <row r="29">
      <c r="A29" s="11"/>
      <c r="B29" s="11"/>
      <c r="C29" s="11"/>
      <c r="D29" s="8"/>
      <c r="E29" s="7">
        <f>IF(D29="","",D29*'Weekly forecast'!$B$8)</f>
      </c>
      <c r="F29" s="7">
        <f>IF(D29="","",D29+N(E29))</f>
      </c>
      <c r="G29" s="8"/>
      <c r="H29" s="10"/>
      <c r="I29" s="7">
        <f>IF(F29="","",F29-N(G29))</f>
      </c>
      <c r="J29" s="10"/>
      <c r="K29" s="10"/>
      <c r="L29" s="10"/>
    </row>
    <row r="30">
      <c r="A30" s="11"/>
      <c r="B30" s="11"/>
      <c r="C30" s="11"/>
      <c r="D30" s="8"/>
      <c r="E30" s="7">
        <f>IF(D30="","",D30*'Weekly forecast'!$B$8)</f>
      </c>
      <c r="F30" s="7">
        <f>IF(D30="","",D30+N(E30))</f>
      </c>
      <c r="G30" s="8"/>
      <c r="H30" s="10"/>
      <c r="I30" s="7">
        <f>IF(F30="","",F30-N(G30))</f>
      </c>
      <c r="J30" s="10"/>
      <c r="K30" s="10"/>
      <c r="L30" s="10"/>
    </row>
    <row r="31">
      <c r="A31" s="11"/>
      <c r="B31" s="11"/>
      <c r="C31" s="11"/>
      <c r="D31" s="8"/>
      <c r="E31" s="7">
        <f>IF(D31="","",D31*'Weekly forecast'!$B$8)</f>
      </c>
      <c r="F31" s="7">
        <f>IF(D31="","",D31+N(E31))</f>
      </c>
      <c r="G31" s="8"/>
      <c r="H31" s="10"/>
      <c r="I31" s="7">
        <f>IF(F31="","",F31-N(G31))</f>
      </c>
      <c r="J31" s="10"/>
      <c r="K31" s="10"/>
      <c r="L31" s="10"/>
    </row>
    <row r="32">
      <c r="A32" s="11"/>
      <c r="B32" s="11"/>
      <c r="C32" s="11"/>
      <c r="D32" s="8"/>
      <c r="E32" s="7">
        <f>IF(D32="","",D32*'Weekly forecast'!$B$8)</f>
      </c>
      <c r="F32" s="7">
        <f>IF(D32="","",D32+N(E32))</f>
      </c>
      <c r="G32" s="8"/>
      <c r="H32" s="10"/>
      <c r="I32" s="7">
        <f>IF(F32="","",F32-N(G32))</f>
      </c>
      <c r="J32" s="10"/>
      <c r="K32" s="10"/>
      <c r="L32" s="10"/>
    </row>
    <row r="33">
      <c r="A33" s="11"/>
      <c r="B33" s="11"/>
      <c r="C33" s="11"/>
      <c r="D33" s="8"/>
      <c r="E33" s="7">
        <f>IF(D33="","",D33*'Weekly forecast'!$B$8)</f>
      </c>
      <c r="F33" s="7">
        <f>IF(D33="","",D33+N(E33))</f>
      </c>
      <c r="G33" s="8"/>
      <c r="H33" s="10"/>
      <c r="I33" s="7">
        <f>IF(F33="","",F33-N(G33))</f>
      </c>
      <c r="J33" s="10"/>
      <c r="K33" s="10"/>
      <c r="L33" s="10"/>
    </row>
    <row r="34">
      <c r="A34" s="11"/>
      <c r="B34" s="11"/>
      <c r="C34" s="11"/>
      <c r="D34" s="8"/>
      <c r="E34" s="7">
        <f>IF(D34="","",D34*'Weekly forecast'!$B$8)</f>
      </c>
      <c r="F34" s="7">
        <f>IF(D34="","",D34+N(E34))</f>
      </c>
      <c r="G34" s="8"/>
      <c r="H34" s="10"/>
      <c r="I34" s="7">
        <f>IF(F34="","",F34-N(G34))</f>
      </c>
      <c r="J34" s="10"/>
      <c r="K34" s="10"/>
      <c r="L34" s="10"/>
    </row>
    <row r="35">
      <c r="A35" s="11"/>
      <c r="B35" s="11"/>
      <c r="C35" s="11"/>
      <c r="D35" s="8"/>
      <c r="E35" s="7">
        <f>IF(D35="","",D35*'Weekly forecast'!$B$8)</f>
      </c>
      <c r="F35" s="7">
        <f>IF(D35="","",D35+N(E35))</f>
      </c>
      <c r="G35" s="8"/>
      <c r="H35" s="10"/>
      <c r="I35" s="7">
        <f>IF(F35="","",F35-N(G35))</f>
      </c>
      <c r="J35" s="10"/>
      <c r="K35" s="10"/>
      <c r="L35" s="10"/>
    </row>
    <row r="36">
      <c r="A36" s="11"/>
      <c r="B36" s="11"/>
      <c r="C36" s="11"/>
      <c r="D36" s="8"/>
      <c r="E36" s="7">
        <f>IF(D36="","",D36*'Weekly forecast'!$B$8)</f>
      </c>
      <c r="F36" s="7">
        <f>IF(D36="","",D36+N(E36))</f>
      </c>
      <c r="G36" s="8"/>
      <c r="H36" s="10"/>
      <c r="I36" s="7">
        <f>IF(F36="","",F36-N(G36))</f>
      </c>
      <c r="J36" s="10"/>
      <c r="K36" s="10"/>
      <c r="L36" s="10"/>
    </row>
    <row r="37">
      <c r="A37" s="11"/>
      <c r="B37" s="11"/>
      <c r="C37" s="11"/>
      <c r="D37" s="8"/>
      <c r="E37" s="7">
        <f>IF(D37="","",D37*'Weekly forecast'!$B$8)</f>
      </c>
      <c r="F37" s="7">
        <f>IF(D37="","",D37+N(E37))</f>
      </c>
      <c r="G37" s="8"/>
      <c r="H37" s="10"/>
      <c r="I37" s="7">
        <f>IF(F37="","",F37-N(G37))</f>
      </c>
      <c r="J37" s="10"/>
      <c r="K37" s="10"/>
      <c r="L37" s="10"/>
    </row>
    <row r="38">
      <c r="A38" s="11"/>
      <c r="B38" s="11"/>
      <c r="C38" s="11"/>
      <c r="D38" s="8"/>
      <c r="E38" s="7">
        <f>IF(D38="","",D38*'Weekly forecast'!$B$8)</f>
      </c>
      <c r="F38" s="7">
        <f>IF(D38="","",D38+N(E38))</f>
      </c>
      <c r="G38" s="8"/>
      <c r="H38" s="10"/>
      <c r="I38" s="7">
        <f>IF(F38="","",F38-N(G38))</f>
      </c>
      <c r="J38" s="10"/>
      <c r="K38" s="10"/>
      <c r="L38" s="10"/>
    </row>
    <row r="39">
      <c r="A39" s="11"/>
      <c r="B39" s="11"/>
      <c r="C39" s="11"/>
      <c r="D39" s="8"/>
      <c r="E39" s="7">
        <f>IF(D39="","",D39*'Weekly forecast'!$B$8)</f>
      </c>
      <c r="F39" s="7">
        <f>IF(D39="","",D39+N(E39))</f>
      </c>
      <c r="G39" s="8"/>
      <c r="H39" s="10"/>
      <c r="I39" s="7">
        <f>IF(F39="","",F39-N(G39))</f>
      </c>
      <c r="J39" s="10"/>
      <c r="K39" s="10"/>
      <c r="L39" s="10"/>
    </row>
    <row r="40">
      <c r="A40" s="11"/>
      <c r="B40" s="11"/>
      <c r="C40" s="11"/>
      <c r="D40" s="8"/>
      <c r="E40" s="7">
        <f>IF(D40="","",D40*'Weekly forecast'!$B$8)</f>
      </c>
      <c r="F40" s="7">
        <f>IF(D40="","",D40+N(E40))</f>
      </c>
      <c r="G40" s="8"/>
      <c r="H40" s="10"/>
      <c r="I40" s="7">
        <f>IF(F40="","",F40-N(G40))</f>
      </c>
      <c r="J40" s="10"/>
      <c r="K40" s="10"/>
      <c r="L40" s="10"/>
    </row>
    <row r="41">
      <c r="A41" s="11"/>
      <c r="B41" s="11"/>
      <c r="C41" s="11"/>
      <c r="D41" s="8"/>
      <c r="E41" s="7">
        <f>IF(D41="","",D41*'Weekly forecast'!$B$8)</f>
      </c>
      <c r="F41" s="7">
        <f>IF(D41="","",D41+N(E41))</f>
      </c>
      <c r="G41" s="8"/>
      <c r="H41" s="10"/>
      <c r="I41" s="7">
        <f>IF(F41="","",F41-N(G41))</f>
      </c>
      <c r="J41" s="10"/>
      <c r="K41" s="10"/>
      <c r="L41" s="10"/>
    </row>
    <row r="42">
      <c r="A42" s="11"/>
      <c r="B42" s="11"/>
      <c r="C42" s="11"/>
      <c r="D42" s="8"/>
      <c r="E42" s="7">
        <f>IF(D42="","",D42*'Weekly forecast'!$B$8)</f>
      </c>
      <c r="F42" s="7">
        <f>IF(D42="","",D42+N(E42))</f>
      </c>
      <c r="G42" s="8"/>
      <c r="H42" s="10"/>
      <c r="I42" s="7">
        <f>IF(F42="","",F42-N(G42))</f>
      </c>
      <c r="J42" s="10"/>
      <c r="K42" s="10"/>
      <c r="L42" s="10"/>
    </row>
    <row r="43">
      <c r="A43" s="11"/>
      <c r="B43" s="11"/>
      <c r="C43" s="11"/>
      <c r="D43" s="8"/>
      <c r="E43" s="7">
        <f>IF(D43="","",D43*'Weekly forecast'!$B$8)</f>
      </c>
      <c r="F43" s="7">
        <f>IF(D43="","",D43+N(E43))</f>
      </c>
      <c r="G43" s="8"/>
      <c r="H43" s="10"/>
      <c r="I43" s="7">
        <f>IF(F43="","",F43-N(G43))</f>
      </c>
      <c r="J43" s="10"/>
      <c r="K43" s="10"/>
      <c r="L43" s="10"/>
    </row>
    <row r="44">
      <c r="A44" s="11"/>
      <c r="B44" s="11"/>
      <c r="C44" s="11"/>
      <c r="D44" s="8"/>
      <c r="E44" s="7">
        <f>IF(D44="","",D44*'Weekly forecast'!$B$8)</f>
      </c>
      <c r="F44" s="7">
        <f>IF(D44="","",D44+N(E44))</f>
      </c>
      <c r="G44" s="8"/>
      <c r="H44" s="10"/>
      <c r="I44" s="7">
        <f>IF(F44="","",F44-N(G44))</f>
      </c>
      <c r="J44" s="10"/>
      <c r="K44" s="10"/>
      <c r="L44" s="10"/>
    </row>
    <row r="45">
      <c r="A45" s="11"/>
      <c r="B45" s="11"/>
      <c r="C45" s="11"/>
      <c r="D45" s="8"/>
      <c r="E45" s="7">
        <f>IF(D45="","",D45*'Weekly forecast'!$B$8)</f>
      </c>
      <c r="F45" s="7">
        <f>IF(D45="","",D45+N(E45))</f>
      </c>
      <c r="G45" s="8"/>
      <c r="H45" s="10"/>
      <c r="I45" s="7">
        <f>IF(F45="","",F45-N(G45))</f>
      </c>
      <c r="J45" s="10"/>
      <c r="K45" s="10"/>
      <c r="L45" s="10"/>
    </row>
    <row r="46">
      <c r="A46" s="11"/>
      <c r="B46" s="11"/>
      <c r="C46" s="11"/>
      <c r="D46" s="8"/>
      <c r="E46" s="7">
        <f>IF(D46="","",D46*'Weekly forecast'!$B$8)</f>
      </c>
      <c r="F46" s="7">
        <f>IF(D46="","",D46+N(E46))</f>
      </c>
      <c r="G46" s="8"/>
      <c r="H46" s="10"/>
      <c r="I46" s="7">
        <f>IF(F46="","",F46-N(G46))</f>
      </c>
      <c r="J46" s="10"/>
      <c r="K46" s="10"/>
      <c r="L46" s="10"/>
    </row>
    <row r="47">
      <c r="A47" s="11"/>
      <c r="B47" s="11"/>
      <c r="C47" s="11"/>
      <c r="D47" s="8"/>
      <c r="E47" s="7">
        <f>IF(D47="","",D47*'Weekly forecast'!$B$8)</f>
      </c>
      <c r="F47" s="7">
        <f>IF(D47="","",D47+N(E47))</f>
      </c>
      <c r="G47" s="8"/>
      <c r="H47" s="10"/>
      <c r="I47" s="7">
        <f>IF(F47="","",F47-N(G47))</f>
      </c>
      <c r="J47" s="10"/>
      <c r="K47" s="10"/>
      <c r="L47" s="10"/>
    </row>
    <row r="48">
      <c r="A48" s="11"/>
      <c r="B48" s="11"/>
      <c r="C48" s="11"/>
      <c r="D48" s="8"/>
      <c r="E48" s="7">
        <f>IF(D48="","",D48*'Weekly forecast'!$B$8)</f>
      </c>
      <c r="F48" s="7">
        <f>IF(D48="","",D48+N(E48))</f>
      </c>
      <c r="G48" s="8"/>
      <c r="H48" s="10"/>
      <c r="I48" s="7">
        <f>IF(F48="","",F48-N(G48))</f>
      </c>
      <c r="J48" s="10"/>
      <c r="K48" s="10"/>
      <c r="L48" s="10"/>
    </row>
    <row r="49">
      <c r="A49" s="11"/>
      <c r="B49" s="11"/>
      <c r="C49" s="11"/>
      <c r="D49" s="8"/>
      <c r="E49" s="7">
        <f>IF(D49="","",D49*'Weekly forecast'!$B$8)</f>
      </c>
      <c r="F49" s="7">
        <f>IF(D49="","",D49+N(E49))</f>
      </c>
      <c r="G49" s="8"/>
      <c r="H49" s="10"/>
      <c r="I49" s="7">
        <f>IF(F49="","",F49-N(G49))</f>
      </c>
      <c r="J49" s="10"/>
      <c r="K49" s="10"/>
      <c r="L49" s="10"/>
    </row>
    <row r="50">
      <c r="A50" s="11"/>
      <c r="B50" s="11"/>
      <c r="C50" s="11"/>
      <c r="D50" s="8"/>
      <c r="E50" s="7">
        <f>IF(D50="","",D50*'Weekly forecast'!$B$8)</f>
      </c>
      <c r="F50" s="7">
        <f>IF(D50="","",D50+N(E50))</f>
      </c>
      <c r="G50" s="8"/>
      <c r="H50" s="10"/>
      <c r="I50" s="7">
        <f>IF(F50="","",F50-N(G50))</f>
      </c>
      <c r="J50" s="10"/>
      <c r="K50" s="10"/>
      <c r="L50" s="10"/>
    </row>
    <row r="51">
      <c r="A51" s="11"/>
      <c r="B51" s="11"/>
      <c r="C51" s="11"/>
      <c r="D51" s="8"/>
      <c r="E51" s="7">
        <f>IF(D51="","",D51*'Weekly forecast'!$B$8)</f>
      </c>
      <c r="F51" s="7">
        <f>IF(D51="","",D51+N(E51))</f>
      </c>
      <c r="G51" s="8"/>
      <c r="H51" s="10"/>
      <c r="I51" s="7">
        <f>IF(F51="","",F51-N(G51))</f>
      </c>
      <c r="J51" s="10"/>
      <c r="K51" s="10"/>
      <c r="L51" s="10"/>
    </row>
    <row r="52">
      <c r="A52" s="11"/>
      <c r="B52" s="11"/>
      <c r="C52" s="11"/>
      <c r="D52" s="8"/>
      <c r="E52" s="7">
        <f>IF(D52="","",D52*'Weekly forecast'!$B$8)</f>
      </c>
      <c r="F52" s="7">
        <f>IF(D52="","",D52+N(E52))</f>
      </c>
      <c r="G52" s="8"/>
      <c r="H52" s="10"/>
      <c r="I52" s="7">
        <f>IF(F52="","",F52-N(G52))</f>
      </c>
      <c r="J52" s="10"/>
      <c r="K52" s="10"/>
      <c r="L52" s="10"/>
    </row>
    <row r="53">
      <c r="A53" s="11"/>
      <c r="B53" s="11"/>
      <c r="C53" s="11"/>
      <c r="D53" s="8"/>
      <c r="E53" s="7">
        <f>IF(D53="","",D53*'Weekly forecast'!$B$8)</f>
      </c>
      <c r="F53" s="7">
        <f>IF(D53="","",D53+N(E53))</f>
      </c>
      <c r="G53" s="8"/>
      <c r="H53" s="10"/>
      <c r="I53" s="7">
        <f>IF(F53="","",F53-N(G53))</f>
      </c>
      <c r="J53" s="10"/>
      <c r="K53" s="10"/>
      <c r="L53" s="10"/>
    </row>
    <row r="54">
      <c r="A54" s="11"/>
      <c r="B54" s="11"/>
      <c r="C54" s="11"/>
      <c r="D54" s="8"/>
      <c r="E54" s="7">
        <f>IF(D54="","",D54*'Weekly forecast'!$B$8)</f>
      </c>
      <c r="F54" s="7">
        <f>IF(D54="","",D54+N(E54))</f>
      </c>
      <c r="G54" s="8"/>
      <c r="H54" s="10"/>
      <c r="I54" s="7">
        <f>IF(F54="","",F54-N(G54))</f>
      </c>
      <c r="J54" s="10"/>
      <c r="K54" s="10"/>
      <c r="L54" s="10"/>
    </row>
    <row r="55">
      <c r="A55" s="11"/>
      <c r="B55" s="11"/>
      <c r="C55" s="11"/>
      <c r="D55" s="8"/>
      <c r="E55" s="7">
        <f>IF(D55="","",D55*'Weekly forecast'!$B$8)</f>
      </c>
      <c r="F55" s="7">
        <f>IF(D55="","",D55+N(E55))</f>
      </c>
      <c r="G55" s="8"/>
      <c r="H55" s="10"/>
      <c r="I55" s="7">
        <f>IF(F55="","",F55-N(G55))</f>
      </c>
      <c r="J55" s="10"/>
      <c r="K55" s="10"/>
      <c r="L55" s="10"/>
    </row>
    <row r="56">
      <c r="A56" s="11"/>
      <c r="B56" s="11"/>
      <c r="C56" s="11"/>
      <c r="D56" s="8"/>
      <c r="E56" s="7">
        <f>IF(D56="","",D56*'Weekly forecast'!$B$8)</f>
      </c>
      <c r="F56" s="7">
        <f>IF(D56="","",D56+N(E56))</f>
      </c>
      <c r="G56" s="8"/>
      <c r="H56" s="10"/>
      <c r="I56" s="7">
        <f>IF(F56="","",F56-N(G56))</f>
      </c>
      <c r="J56" s="10"/>
      <c r="K56" s="10"/>
      <c r="L56" s="10"/>
    </row>
    <row r="57">
      <c r="A57" s="11"/>
      <c r="B57" s="11"/>
      <c r="C57" s="11"/>
      <c r="D57" s="8"/>
      <c r="E57" s="7">
        <f>IF(D57="","",D57*'Weekly forecast'!$B$8)</f>
      </c>
      <c r="F57" s="7">
        <f>IF(D57="","",D57+N(E57))</f>
      </c>
      <c r="G57" s="8"/>
      <c r="H57" s="10"/>
      <c r="I57" s="7">
        <f>IF(F57="","",F57-N(G57))</f>
      </c>
      <c r="J57" s="10"/>
      <c r="K57" s="10"/>
      <c r="L57" s="10"/>
    </row>
    <row r="58">
      <c r="A58" s="11"/>
      <c r="B58" s="11"/>
      <c r="C58" s="11"/>
      <c r="D58" s="8"/>
      <c r="E58" s="7">
        <f>IF(D58="","",D58*'Weekly forecast'!$B$8)</f>
      </c>
      <c r="F58" s="7">
        <f>IF(D58="","",D58+N(E58))</f>
      </c>
      <c r="G58" s="8"/>
      <c r="H58" s="10"/>
      <c r="I58" s="7">
        <f>IF(F58="","",F58-N(G58))</f>
      </c>
      <c r="J58" s="10"/>
      <c r="K58" s="10"/>
      <c r="L58" s="10"/>
    </row>
    <row r="59">
      <c r="A59" s="11"/>
      <c r="B59" s="11"/>
      <c r="C59" s="11"/>
      <c r="D59" s="8"/>
      <c r="E59" s="7">
        <f>IF(D59="","",D59*'Weekly forecast'!$B$8)</f>
      </c>
      <c r="F59" s="7">
        <f>IF(D59="","",D59+N(E59))</f>
      </c>
      <c r="G59" s="8"/>
      <c r="H59" s="10"/>
      <c r="I59" s="7">
        <f>IF(F59="","",F59-N(G59))</f>
      </c>
      <c r="J59" s="10"/>
      <c r="K59" s="10"/>
      <c r="L59" s="10"/>
    </row>
    <row r="60">
      <c r="A60" s="11"/>
      <c r="B60" s="11"/>
      <c r="C60" s="11"/>
      <c r="D60" s="8"/>
      <c r="E60" s="7">
        <f>IF(D60="","",D60*'Weekly forecast'!$B$8)</f>
      </c>
      <c r="F60" s="7">
        <f>IF(D60="","",D60+N(E60))</f>
      </c>
      <c r="G60" s="8"/>
      <c r="H60" s="10"/>
      <c r="I60" s="7">
        <f>IF(F60="","",F60-N(G60))</f>
      </c>
      <c r="J60" s="10"/>
      <c r="K60" s="10"/>
      <c r="L60" s="10"/>
    </row>
    <row r="61">
      <c r="A61" s="11"/>
      <c r="B61" s="11"/>
      <c r="C61" s="11"/>
      <c r="D61" s="8"/>
      <c r="E61" s="7">
        <f>IF(D61="","",D61*'Weekly forecast'!$B$8)</f>
      </c>
      <c r="F61" s="7">
        <f>IF(D61="","",D61+N(E61))</f>
      </c>
      <c r="G61" s="8"/>
      <c r="H61" s="10"/>
      <c r="I61" s="7">
        <f>IF(F61="","",F61-N(G61))</f>
      </c>
      <c r="J61" s="10"/>
      <c r="K61" s="10"/>
      <c r="L61" s="10"/>
    </row>
    <row r="62">
      <c r="A62" s="11"/>
      <c r="B62" s="11"/>
      <c r="C62" s="11"/>
      <c r="D62" s="8"/>
      <c r="E62" s="7">
        <f>IF(D62="","",D62*'Weekly forecast'!$B$8)</f>
      </c>
      <c r="F62" s="7">
        <f>IF(D62="","",D62+N(E62))</f>
      </c>
      <c r="G62" s="8"/>
      <c r="H62" s="10"/>
      <c r="I62" s="7">
        <f>IF(F62="","",F62-N(G62))</f>
      </c>
      <c r="J62" s="10"/>
      <c r="K62" s="10"/>
      <c r="L62" s="10"/>
    </row>
    <row r="63">
      <c r="A63" s="11"/>
      <c r="B63" s="11"/>
      <c r="C63" s="11"/>
      <c r="D63" s="8"/>
      <c r="E63" s="7">
        <f>IF(D63="","",D63*'Weekly forecast'!$B$8)</f>
      </c>
      <c r="F63" s="7">
        <f>IF(D63="","",D63+N(E63))</f>
      </c>
      <c r="G63" s="8"/>
      <c r="H63" s="10"/>
      <c r="I63" s="7">
        <f>IF(F63="","",F63-N(G63))</f>
      </c>
      <c r="J63" s="10"/>
      <c r="K63" s="10"/>
      <c r="L63" s="10"/>
    </row>
    <row r="64">
      <c r="A64" s="11"/>
      <c r="B64" s="11"/>
      <c r="C64" s="11"/>
      <c r="D64" s="8"/>
      <c r="E64" s="7">
        <f>IF(D64="","",D64*'Weekly forecast'!$B$8)</f>
      </c>
      <c r="F64" s="7">
        <f>IF(D64="","",D64+N(E64))</f>
      </c>
      <c r="G64" s="8"/>
      <c r="H64" s="10"/>
      <c r="I64" s="7">
        <f>IF(F64="","",F64-N(G64))</f>
      </c>
      <c r="J64" s="10"/>
      <c r="K64" s="10"/>
      <c r="L64" s="10"/>
    </row>
    <row r="65">
      <c r="A65" s="11"/>
      <c r="B65" s="11"/>
      <c r="C65" s="11"/>
      <c r="D65" s="8"/>
      <c r="E65" s="7">
        <f>IF(D65="","",D65*'Weekly forecast'!$B$8)</f>
      </c>
      <c r="F65" s="7">
        <f>IF(D65="","",D65+N(E65))</f>
      </c>
      <c r="G65" s="8"/>
      <c r="H65" s="10"/>
      <c r="I65" s="7">
        <f>IF(F65="","",F65-N(G65))</f>
      </c>
      <c r="J65" s="10"/>
      <c r="K65" s="10"/>
      <c r="L65" s="10"/>
    </row>
    <row r="66">
      <c r="A66" s="11"/>
      <c r="B66" s="11"/>
      <c r="C66" s="11"/>
      <c r="D66" s="8"/>
      <c r="E66" s="7">
        <f>IF(D66="","",D66*'Weekly forecast'!$B$8)</f>
      </c>
      <c r="F66" s="7">
        <f>IF(D66="","",D66+N(E66))</f>
      </c>
      <c r="G66" s="8"/>
      <c r="H66" s="10"/>
      <c r="I66" s="7">
        <f>IF(F66="","",F66-N(G66))</f>
      </c>
      <c r="J66" s="10"/>
      <c r="K66" s="10"/>
      <c r="L66" s="10"/>
    </row>
    <row r="67">
      <c r="A67" s="11"/>
      <c r="B67" s="11"/>
      <c r="C67" s="11"/>
      <c r="D67" s="8"/>
      <c r="E67" s="7">
        <f>IF(D67="","",D67*'Weekly forecast'!$B$8)</f>
      </c>
      <c r="F67" s="7">
        <f>IF(D67="","",D67+N(E67))</f>
      </c>
      <c r="G67" s="8"/>
      <c r="H67" s="10"/>
      <c r="I67" s="7">
        <f>IF(F67="","",F67-N(G67))</f>
      </c>
      <c r="J67" s="10"/>
      <c r="K67" s="10"/>
      <c r="L67" s="10"/>
    </row>
    <row r="68">
      <c r="A68" s="11"/>
      <c r="B68" s="11"/>
      <c r="C68" s="11"/>
      <c r="D68" s="8"/>
      <c r="E68" s="7">
        <f>IF(D68="","",D68*'Weekly forecast'!$B$8)</f>
      </c>
      <c r="F68" s="7">
        <f>IF(D68="","",D68+N(E68))</f>
      </c>
      <c r="G68" s="8"/>
      <c r="H68" s="10"/>
      <c r="I68" s="7">
        <f>IF(F68="","",F68-N(G68))</f>
      </c>
      <c r="J68" s="10"/>
      <c r="K68" s="10"/>
      <c r="L68" s="10"/>
    </row>
    <row r="69">
      <c r="A69" s="11"/>
      <c r="B69" s="11"/>
      <c r="C69" s="11"/>
      <c r="D69" s="8"/>
      <c r="E69" s="7">
        <f>IF(D69="","",D69*'Weekly forecast'!$B$8)</f>
      </c>
      <c r="F69" s="7">
        <f>IF(D69="","",D69+N(E69))</f>
      </c>
      <c r="G69" s="8"/>
      <c r="H69" s="10"/>
      <c r="I69" s="7">
        <f>IF(F69="","",F69-N(G69))</f>
      </c>
      <c r="J69" s="10"/>
      <c r="K69" s="10"/>
      <c r="L69" s="10"/>
    </row>
    <row r="70">
      <c r="A70" s="11"/>
      <c r="B70" s="11"/>
      <c r="C70" s="11"/>
      <c r="D70" s="8"/>
      <c r="E70" s="7">
        <f>IF(D70="","",D70*'Weekly forecast'!$B$8)</f>
      </c>
      <c r="F70" s="7">
        <f>IF(D70="","",D70+N(E70))</f>
      </c>
      <c r="G70" s="8"/>
      <c r="H70" s="10"/>
      <c r="I70" s="7">
        <f>IF(F70="","",F70-N(G70))</f>
      </c>
      <c r="J70" s="10"/>
      <c r="K70" s="10"/>
      <c r="L70" s="10"/>
    </row>
    <row r="71">
      <c r="A71" s="11"/>
      <c r="B71" s="11"/>
      <c r="C71" s="11"/>
      <c r="D71" s="8"/>
      <c r="E71" s="7">
        <f>IF(D71="","",D71*'Weekly forecast'!$B$8)</f>
      </c>
      <c r="F71" s="7">
        <f>IF(D71="","",D71+N(E71))</f>
      </c>
      <c r="G71" s="8"/>
      <c r="H71" s="10"/>
      <c r="I71" s="7">
        <f>IF(F71="","",F71-N(G71))</f>
      </c>
      <c r="J71" s="10"/>
      <c r="K71" s="10"/>
      <c r="L71" s="10"/>
    </row>
    <row r="72">
      <c r="A72" s="11"/>
      <c r="B72" s="11"/>
      <c r="C72" s="11"/>
      <c r="D72" s="8"/>
      <c r="E72" s="7">
        <f>IF(D72="","",D72*'Weekly forecast'!$B$8)</f>
      </c>
      <c r="F72" s="7">
        <f>IF(D72="","",D72+N(E72))</f>
      </c>
      <c r="G72" s="8"/>
      <c r="H72" s="10"/>
      <c r="I72" s="7">
        <f>IF(F72="","",F72-N(G72))</f>
      </c>
      <c r="J72" s="10"/>
      <c r="K72" s="10"/>
      <c r="L72" s="10"/>
    </row>
    <row r="73">
      <c r="A73" s="11"/>
      <c r="B73" s="11"/>
      <c r="C73" s="11"/>
      <c r="D73" s="8"/>
      <c r="E73" s="7">
        <f>IF(D73="","",D73*'Weekly forecast'!$B$8)</f>
      </c>
      <c r="F73" s="7">
        <f>IF(D73="","",D73+N(E73))</f>
      </c>
      <c r="G73" s="8"/>
      <c r="H73" s="10"/>
      <c r="I73" s="7">
        <f>IF(F73="","",F73-N(G73))</f>
      </c>
      <c r="J73" s="10"/>
      <c r="K73" s="10"/>
      <c r="L73" s="10"/>
    </row>
    <row r="74">
      <c r="A74" s="11"/>
      <c r="B74" s="11"/>
      <c r="C74" s="11"/>
      <c r="D74" s="8"/>
      <c r="E74" s="7">
        <f>IF(D74="","",D74*'Weekly forecast'!$B$8)</f>
      </c>
      <c r="F74" s="7">
        <f>IF(D74="","",D74+N(E74))</f>
      </c>
      <c r="G74" s="8"/>
      <c r="H74" s="10"/>
      <c r="I74" s="7">
        <f>IF(F74="","",F74-N(G74))</f>
      </c>
      <c r="J74" s="10"/>
      <c r="K74" s="10"/>
      <c r="L74" s="10"/>
    </row>
    <row r="75">
      <c r="A75" s="11"/>
      <c r="B75" s="11"/>
      <c r="C75" s="11"/>
      <c r="D75" s="8"/>
      <c r="E75" s="7">
        <f>IF(D75="","",D75*'Weekly forecast'!$B$8)</f>
      </c>
      <c r="F75" s="7">
        <f>IF(D75="","",D75+N(E75))</f>
      </c>
      <c r="G75" s="8"/>
      <c r="H75" s="10"/>
      <c r="I75" s="7">
        <f>IF(F75="","",F75-N(G75))</f>
      </c>
      <c r="J75" s="10"/>
      <c r="K75" s="10"/>
      <c r="L75" s="10"/>
    </row>
    <row r="76">
      <c r="A76" s="11"/>
      <c r="B76" s="11"/>
      <c r="C76" s="11"/>
      <c r="D76" s="8"/>
      <c r="E76" s="7">
        <f>IF(D76="","",D76*'Weekly forecast'!$B$8)</f>
      </c>
      <c r="F76" s="7">
        <f>IF(D76="","",D76+N(E76))</f>
      </c>
      <c r="G76" s="8"/>
      <c r="H76" s="10"/>
      <c r="I76" s="7">
        <f>IF(F76="","",F76-N(G76))</f>
      </c>
      <c r="J76" s="10"/>
      <c r="K76" s="10"/>
      <c r="L76" s="10"/>
    </row>
    <row r="77">
      <c r="A77" s="11"/>
      <c r="B77" s="11"/>
      <c r="C77" s="11"/>
      <c r="D77" s="8"/>
      <c r="E77" s="7">
        <f>IF(D77="","",D77*'Weekly forecast'!$B$8)</f>
      </c>
      <c r="F77" s="7">
        <f>IF(D77="","",D77+N(E77))</f>
      </c>
      <c r="G77" s="8"/>
      <c r="H77" s="10"/>
      <c r="I77" s="7">
        <f>IF(F77="","",F77-N(G77))</f>
      </c>
      <c r="J77" s="10"/>
      <c r="K77" s="10"/>
      <c r="L77" s="10"/>
    </row>
    <row r="78">
      <c r="A78" s="11"/>
      <c r="B78" s="11"/>
      <c r="C78" s="11"/>
      <c r="D78" s="8"/>
      <c r="E78" s="7">
        <f>IF(D78="","",D78*'Weekly forecast'!$B$8)</f>
      </c>
      <c r="F78" s="7">
        <f>IF(D78="","",D78+N(E78))</f>
      </c>
      <c r="G78" s="8"/>
      <c r="H78" s="10"/>
      <c r="I78" s="7">
        <f>IF(F78="","",F78-N(G78))</f>
      </c>
      <c r="J78" s="10"/>
      <c r="K78" s="10"/>
      <c r="L78" s="10"/>
    </row>
    <row r="79">
      <c r="A79" s="11"/>
      <c r="B79" s="11"/>
      <c r="C79" s="11"/>
      <c r="D79" s="8"/>
      <c r="E79" s="7">
        <f>IF(D79="","",D79*'Weekly forecast'!$B$8)</f>
      </c>
      <c r="F79" s="7">
        <f>IF(D79="","",D79+N(E79))</f>
      </c>
      <c r="G79" s="8"/>
      <c r="H79" s="10"/>
      <c r="I79" s="7">
        <f>IF(F79="","",F79-N(G79))</f>
      </c>
      <c r="J79" s="10"/>
      <c r="K79" s="10"/>
      <c r="L79" s="10"/>
    </row>
    <row r="80">
      <c r="A80" s="11"/>
      <c r="B80" s="11"/>
      <c r="C80" s="11"/>
      <c r="D80" s="8"/>
      <c r="E80" s="7">
        <f>IF(D80="","",D80*'Weekly forecast'!$B$8)</f>
      </c>
      <c r="F80" s="7">
        <f>IF(D80="","",D80+N(E80))</f>
      </c>
      <c r="G80" s="8"/>
      <c r="H80" s="10"/>
      <c r="I80" s="7">
        <f>IF(F80="","",F80-N(G80))</f>
      </c>
      <c r="J80" s="10"/>
      <c r="K80" s="10"/>
      <c r="L80" s="10"/>
    </row>
    <row r="81">
      <c r="A81" s="11"/>
      <c r="B81" s="11"/>
      <c r="C81" s="11"/>
      <c r="D81" s="8"/>
      <c r="E81" s="7">
        <f>IF(D81="","",D81*'Weekly forecast'!$B$8)</f>
      </c>
      <c r="F81" s="7">
        <f>IF(D81="","",D81+N(E81))</f>
      </c>
      <c r="G81" s="8"/>
      <c r="H81" s="10"/>
      <c r="I81" s="7">
        <f>IF(F81="","",F81-N(G81))</f>
      </c>
      <c r="J81" s="10"/>
      <c r="K81" s="10"/>
      <c r="L81" s="10"/>
    </row>
    <row r="82">
      <c r="A82" s="11"/>
      <c r="B82" s="11"/>
      <c r="C82" s="11"/>
      <c r="D82" s="8"/>
      <c r="E82" s="7">
        <f>IF(D82="","",D82*'Weekly forecast'!$B$8)</f>
      </c>
      <c r="F82" s="7">
        <f>IF(D82="","",D82+N(E82))</f>
      </c>
      <c r="G82" s="8"/>
      <c r="H82" s="10"/>
      <c r="I82" s="7">
        <f>IF(F82="","",F82-N(G82))</f>
      </c>
      <c r="J82" s="10"/>
      <c r="K82" s="10"/>
      <c r="L82" s="10"/>
    </row>
    <row r="83">
      <c r="A83" s="11"/>
      <c r="B83" s="11"/>
      <c r="C83" s="11"/>
      <c r="D83" s="8"/>
      <c r="E83" s="7">
        <f>IF(D83="","",D83*'Weekly forecast'!$B$8)</f>
      </c>
      <c r="F83" s="7">
        <f>IF(D83="","",D83+N(E83))</f>
      </c>
      <c r="G83" s="8"/>
      <c r="H83" s="10"/>
      <c r="I83" s="7">
        <f>IF(F83="","",F83-N(G83))</f>
      </c>
      <c r="J83" s="10"/>
      <c r="K83" s="10"/>
      <c r="L83" s="10"/>
    </row>
    <row r="84">
      <c r="A84" s="11"/>
      <c r="B84" s="11"/>
      <c r="C84" s="11"/>
      <c r="D84" s="8"/>
      <c r="E84" s="7">
        <f>IF(D84="","",D84*'Weekly forecast'!$B$8)</f>
      </c>
      <c r="F84" s="7">
        <f>IF(D84="","",D84+N(E84))</f>
      </c>
      <c r="G84" s="8"/>
      <c r="H84" s="10"/>
      <c r="I84" s="7">
        <f>IF(F84="","",F84-N(G84))</f>
      </c>
      <c r="J84" s="10"/>
      <c r="K84" s="10"/>
      <c r="L84" s="10"/>
    </row>
    <row r="85">
      <c r="A85" s="11"/>
      <c r="B85" s="11"/>
      <c r="C85" s="11"/>
      <c r="D85" s="8"/>
      <c r="E85" s="7">
        <f>IF(D85="","",D85*'Weekly forecast'!$B$8)</f>
      </c>
      <c r="F85" s="7">
        <f>IF(D85="","",D85+N(E85))</f>
      </c>
      <c r="G85" s="8"/>
      <c r="H85" s="10"/>
      <c r="I85" s="7">
        <f>IF(F85="","",F85-N(G85))</f>
      </c>
      <c r="J85" s="10"/>
      <c r="K85" s="10"/>
      <c r="L85" s="10"/>
    </row>
    <row r="86">
      <c r="A86" s="11"/>
      <c r="B86" s="11"/>
      <c r="C86" s="11"/>
      <c r="D86" s="8"/>
      <c r="E86" s="7">
        <f>IF(D86="","",D86*'Weekly forecast'!$B$8)</f>
      </c>
      <c r="F86" s="7">
        <f>IF(D86="","",D86+N(E86))</f>
      </c>
      <c r="G86" s="8"/>
      <c r="H86" s="10"/>
      <c r="I86" s="7">
        <f>IF(F86="","",F86-N(G86))</f>
      </c>
      <c r="J86" s="10"/>
      <c r="K86" s="10"/>
      <c r="L86" s="10"/>
    </row>
    <row r="87">
      <c r="A87" s="11"/>
      <c r="B87" s="11"/>
      <c r="C87" s="11"/>
      <c r="D87" s="8"/>
      <c r="E87" s="7">
        <f>IF(D87="","",D87*'Weekly forecast'!$B$8)</f>
      </c>
      <c r="F87" s="7">
        <f>IF(D87="","",D87+N(E87))</f>
      </c>
      <c r="G87" s="8"/>
      <c r="H87" s="10"/>
      <c r="I87" s="7">
        <f>IF(F87="","",F87-N(G87))</f>
      </c>
      <c r="J87" s="10"/>
      <c r="K87" s="10"/>
      <c r="L87" s="10"/>
    </row>
    <row r="88">
      <c r="A88" s="11"/>
      <c r="B88" s="11"/>
      <c r="C88" s="11"/>
      <c r="D88" s="8"/>
      <c r="E88" s="7">
        <f>IF(D88="","",D88*'Weekly forecast'!$B$8)</f>
      </c>
      <c r="F88" s="7">
        <f>IF(D88="","",D88+N(E88))</f>
      </c>
      <c r="G88" s="8"/>
      <c r="H88" s="10"/>
      <c r="I88" s="7">
        <f>IF(F88="","",F88-N(G88))</f>
      </c>
      <c r="J88" s="10"/>
      <c r="K88" s="10"/>
      <c r="L88" s="10"/>
    </row>
    <row r="89">
      <c r="A89" s="11"/>
      <c r="B89" s="11"/>
      <c r="C89" s="11"/>
      <c r="D89" s="8"/>
      <c r="E89" s="7">
        <f>IF(D89="","",D89*'Weekly forecast'!$B$8)</f>
      </c>
      <c r="F89" s="7">
        <f>IF(D89="","",D89+N(E89))</f>
      </c>
      <c r="G89" s="8"/>
      <c r="H89" s="10"/>
      <c r="I89" s="7">
        <f>IF(F89="","",F89-N(G89))</f>
      </c>
      <c r="J89" s="10"/>
      <c r="K89" s="10"/>
      <c r="L89" s="10"/>
    </row>
    <row r="90">
      <c r="A90" s="11"/>
      <c r="B90" s="11"/>
      <c r="C90" s="11"/>
      <c r="D90" s="8"/>
      <c r="E90" s="7">
        <f>IF(D90="","",D90*'Weekly forecast'!$B$8)</f>
      </c>
      <c r="F90" s="7">
        <f>IF(D90="","",D90+N(E90))</f>
      </c>
      <c r="G90" s="8"/>
      <c r="H90" s="10"/>
      <c r="I90" s="7">
        <f>IF(F90="","",F90-N(G90))</f>
      </c>
      <c r="J90" s="10"/>
      <c r="K90" s="10"/>
      <c r="L90" s="10"/>
    </row>
    <row r="91">
      <c r="A91" s="11"/>
      <c r="B91" s="11"/>
      <c r="C91" s="11"/>
      <c r="D91" s="8"/>
      <c r="E91" s="7">
        <f>IF(D91="","",D91*'Weekly forecast'!$B$8)</f>
      </c>
      <c r="F91" s="7">
        <f>IF(D91="","",D91+N(E91))</f>
      </c>
      <c r="G91" s="8"/>
      <c r="H91" s="10"/>
      <c r="I91" s="7">
        <f>IF(F91="","",F91-N(G91))</f>
      </c>
      <c r="J91" s="10"/>
      <c r="K91" s="10"/>
      <c r="L91" s="10"/>
    </row>
    <row r="92">
      <c r="A92" s="11"/>
      <c r="B92" s="11"/>
      <c r="C92" s="11"/>
      <c r="D92" s="8"/>
      <c r="E92" s="7">
        <f>IF(D92="","",D92*'Weekly forecast'!$B$8)</f>
      </c>
      <c r="F92" s="7">
        <f>IF(D92="","",D92+N(E92))</f>
      </c>
      <c r="G92" s="8"/>
      <c r="H92" s="10"/>
      <c r="I92" s="7">
        <f>IF(F92="","",F92-N(G92))</f>
      </c>
      <c r="J92" s="10"/>
      <c r="K92" s="10"/>
      <c r="L92" s="10"/>
    </row>
    <row r="93">
      <c r="A93" s="11"/>
      <c r="B93" s="11"/>
      <c r="C93" s="11"/>
      <c r="D93" s="8"/>
      <c r="E93" s="7">
        <f>IF(D93="","",D93*'Weekly forecast'!$B$8)</f>
      </c>
      <c r="F93" s="7">
        <f>IF(D93="","",D93+N(E93))</f>
      </c>
      <c r="G93" s="8"/>
      <c r="H93" s="10"/>
      <c r="I93" s="7">
        <f>IF(F93="","",F93-N(G93))</f>
      </c>
      <c r="J93" s="10"/>
      <c r="K93" s="10"/>
      <c r="L93" s="10"/>
    </row>
    <row r="94">
      <c r="A94" s="11"/>
      <c r="B94" s="11"/>
      <c r="C94" s="11"/>
      <c r="D94" s="8"/>
      <c r="E94" s="7">
        <f>IF(D94="","",D94*'Weekly forecast'!$B$8)</f>
      </c>
      <c r="F94" s="7">
        <f>IF(D94="","",D94+N(E94))</f>
      </c>
      <c r="G94" s="8"/>
      <c r="H94" s="10"/>
      <c r="I94" s="7">
        <f>IF(F94="","",F94-N(G94))</f>
      </c>
      <c r="J94" s="10"/>
      <c r="K94" s="10"/>
      <c r="L94" s="10"/>
    </row>
    <row r="95">
      <c r="A95" s="11"/>
      <c r="B95" s="11"/>
      <c r="C95" s="11"/>
      <c r="D95" s="8"/>
      <c r="E95" s="7">
        <f>IF(D95="","",D95*'Weekly forecast'!$B$8)</f>
      </c>
      <c r="F95" s="7">
        <f>IF(D95="","",D95+N(E95))</f>
      </c>
      <c r="G95" s="8"/>
      <c r="H95" s="10"/>
      <c r="I95" s="7">
        <f>IF(F95="","",F95-N(G95))</f>
      </c>
      <c r="J95" s="10"/>
      <c r="K95" s="10"/>
      <c r="L95" s="10"/>
    </row>
    <row r="96">
      <c r="A96" s="11"/>
      <c r="B96" s="11"/>
      <c r="C96" s="11"/>
      <c r="D96" s="8"/>
      <c r="E96" s="7">
        <f>IF(D96="","",D96*'Weekly forecast'!$B$8)</f>
      </c>
      <c r="F96" s="7">
        <f>IF(D96="","",D96+N(E96))</f>
      </c>
      <c r="G96" s="8"/>
      <c r="H96" s="10"/>
      <c r="I96" s="7">
        <f>IF(F96="","",F96-N(G96))</f>
      </c>
      <c r="J96" s="10"/>
      <c r="K96" s="10"/>
      <c r="L96" s="10"/>
    </row>
    <row r="97">
      <c r="A97" s="11"/>
      <c r="B97" s="11"/>
      <c r="C97" s="11"/>
      <c r="D97" s="8"/>
      <c r="E97" s="7">
        <f>IF(D97="","",D97*'Weekly forecast'!$B$8)</f>
      </c>
      <c r="F97" s="7">
        <f>IF(D97="","",D97+N(E97))</f>
      </c>
      <c r="G97" s="8"/>
      <c r="H97" s="10"/>
      <c r="I97" s="7">
        <f>IF(F97="","",F97-N(G97))</f>
      </c>
      <c r="J97" s="10"/>
      <c r="K97" s="10"/>
      <c r="L97" s="10"/>
    </row>
    <row r="98">
      <c r="A98" s="11"/>
      <c r="B98" s="11"/>
      <c r="C98" s="11"/>
      <c r="D98" s="8"/>
      <c r="E98" s="7">
        <f>IF(D98="","",D98*'Weekly forecast'!$B$8)</f>
      </c>
      <c r="F98" s="7">
        <f>IF(D98="","",D98+N(E98))</f>
      </c>
      <c r="G98" s="8"/>
      <c r="H98" s="10"/>
      <c r="I98" s="7">
        <f>IF(F98="","",F98-N(G98))</f>
      </c>
      <c r="J98" s="10"/>
      <c r="K98" s="10"/>
      <c r="L98" s="10"/>
    </row>
    <row r="99">
      <c r="A99" s="11"/>
      <c r="B99" s="11"/>
      <c r="C99" s="11"/>
      <c r="D99" s="8"/>
      <c r="E99" s="7">
        <f>IF(D99="","",D99*'Weekly forecast'!$B$8)</f>
      </c>
      <c r="F99" s="7">
        <f>IF(D99="","",D99+N(E99))</f>
      </c>
      <c r="G99" s="8"/>
      <c r="H99" s="10"/>
      <c r="I99" s="7">
        <f>IF(F99="","",F99-N(G99))</f>
      </c>
      <c r="J99" s="10"/>
      <c r="K99" s="10"/>
      <c r="L99" s="10"/>
    </row>
    <row r="100">
      <c r="A100" s="11"/>
      <c r="B100" s="11"/>
      <c r="C100" s="11"/>
      <c r="D100" s="8"/>
      <c r="E100" s="7">
        <f>IF(D100="","",D100*'Weekly forecast'!$B$8)</f>
      </c>
      <c r="F100" s="7">
        <f>IF(D100="","",D100+N(E100))</f>
      </c>
      <c r="G100" s="8"/>
      <c r="H100" s="10"/>
      <c r="I100" s="7">
        <f>IF(F100="","",F100-N(G100))</f>
      </c>
      <c r="J100" s="10"/>
      <c r="K100" s="10"/>
      <c r="L100" s="10"/>
    </row>
    <row r="101">
      <c r="A101" s="11"/>
      <c r="B101" s="11"/>
      <c r="C101" s="11"/>
      <c r="D101" s="8"/>
      <c r="E101" s="7">
        <f>IF(D101="","",D101*'Weekly forecast'!$B$8)</f>
      </c>
      <c r="F101" s="7">
        <f>IF(D101="","",D101+N(E101))</f>
      </c>
      <c r="G101" s="8"/>
      <c r="H101" s="10"/>
      <c r="I101" s="7">
        <f>IF(F101="","",F101-N(G101))</f>
      </c>
      <c r="J101" s="10"/>
      <c r="K101" s="10"/>
      <c r="L101" s="10"/>
    </row>
    <row r="102">
      <c r="A102" s="11"/>
      <c r="B102" s="11"/>
      <c r="C102" s="11"/>
      <c r="D102" s="8"/>
      <c r="E102" s="7">
        <f>IF(D102="","",D102*'Weekly forecast'!$B$8)</f>
      </c>
      <c r="F102" s="7">
        <f>IF(D102="","",D102+N(E102))</f>
      </c>
      <c r="G102" s="8"/>
      <c r="H102" s="10"/>
      <c r="I102" s="7">
        <f>IF(F102="","",F102-N(G102))</f>
      </c>
      <c r="J102" s="10"/>
      <c r="K102" s="10"/>
      <c r="L102" s="10"/>
    </row>
    <row r="103">
      <c r="A103" s="11"/>
      <c r="B103" s="11"/>
      <c r="C103" s="11"/>
      <c r="D103" s="8"/>
      <c r="E103" s="7">
        <f>IF(D103="","",D103*'Weekly forecast'!$B$8)</f>
      </c>
      <c r="F103" s="7">
        <f>IF(D103="","",D103+N(E103))</f>
      </c>
      <c r="G103" s="8"/>
      <c r="H103" s="10"/>
      <c r="I103" s="7">
        <f>IF(F103="","",F103-N(G103))</f>
      </c>
      <c r="J103" s="10"/>
      <c r="K103" s="10"/>
      <c r="L103" s="10"/>
    </row>
    <row r="104">
      <c r="A104" s="11"/>
      <c r="B104" s="11"/>
      <c r="C104" s="11"/>
      <c r="D104" s="8"/>
      <c r="E104" s="7">
        <f>IF(D104="","",D104*'Weekly forecast'!$B$8)</f>
      </c>
      <c r="F104" s="7">
        <f>IF(D104="","",D104+N(E104))</f>
      </c>
      <c r="G104" s="8"/>
      <c r="H104" s="10"/>
      <c r="I104" s="7">
        <f>IF(F104="","",F104-N(G104))</f>
      </c>
      <c r="J104" s="10"/>
      <c r="K104" s="10"/>
      <c r="L104" s="10"/>
    </row>
    <row r="105">
      <c r="A105" s="11"/>
      <c r="B105" s="11"/>
      <c r="C105" s="11"/>
      <c r="D105" s="8"/>
      <c r="E105" s="7">
        <f>IF(D105="","",D105*'Weekly forecast'!$B$8)</f>
      </c>
      <c r="F105" s="7">
        <f>IF(D105="","",D105+N(E105))</f>
      </c>
      <c r="G105" s="8"/>
      <c r="H105" s="10"/>
      <c r="I105" s="7">
        <f>IF(F105="","",F105-N(G105))</f>
      </c>
      <c r="J105" s="10"/>
      <c r="K105" s="10"/>
      <c r="L105" s="10"/>
    </row>
    <row r="106">
      <c r="A106" s="11"/>
      <c r="B106" s="11"/>
      <c r="C106" s="11"/>
      <c r="D106" s="8"/>
      <c r="E106" s="7">
        <f>IF(D106="","",D106*'Weekly forecast'!$B$8)</f>
      </c>
      <c r="F106" s="7">
        <f>IF(D106="","",D106+N(E106))</f>
      </c>
      <c r="G106" s="8"/>
      <c r="H106" s="10"/>
      <c r="I106" s="7">
        <f>IF(F106="","",F106-N(G106))</f>
      </c>
      <c r="J106" s="10"/>
      <c r="K106" s="10"/>
      <c r="L106" s="10"/>
    </row>
    <row r="107">
      <c r="A107" s="11"/>
      <c r="B107" s="11"/>
      <c r="C107" s="11"/>
      <c r="D107" s="8"/>
      <c r="E107" s="7">
        <f>IF(D107="","",D107*'Weekly forecast'!$B$8)</f>
      </c>
      <c r="F107" s="7">
        <f>IF(D107="","",D107+N(E107))</f>
      </c>
      <c r="G107" s="8"/>
      <c r="H107" s="10"/>
      <c r="I107" s="7">
        <f>IF(F107="","",F107-N(G107))</f>
      </c>
      <c r="J107" s="10"/>
      <c r="K107" s="10"/>
      <c r="L107" s="10"/>
    </row>
    <row r="108">
      <c r="A108" s="11"/>
      <c r="B108" s="11"/>
      <c r="C108" s="11"/>
      <c r="D108" s="8"/>
      <c r="E108" s="7">
        <f>IF(D108="","",D108*'Weekly forecast'!$B$8)</f>
      </c>
      <c r="F108" s="7">
        <f>IF(D108="","",D108+N(E108))</f>
      </c>
      <c r="G108" s="8"/>
      <c r="H108" s="10"/>
      <c r="I108" s="7">
        <f>IF(F108="","",F108-N(G108))</f>
      </c>
      <c r="J108" s="10"/>
      <c r="K108" s="10"/>
      <c r="L108" s="10"/>
    </row>
    <row r="109">
      <c r="A109" s="11"/>
      <c r="B109" s="11"/>
      <c r="C109" s="11"/>
      <c r="D109" s="8"/>
      <c r="E109" s="7">
        <f>IF(D109="","",D109*'Weekly forecast'!$B$8)</f>
      </c>
      <c r="F109" s="7">
        <f>IF(D109="","",D109+N(E109))</f>
      </c>
      <c r="G109" s="8"/>
      <c r="H109" s="10"/>
      <c r="I109" s="7">
        <f>IF(F109="","",F109-N(G109))</f>
      </c>
      <c r="J109" s="10"/>
      <c r="K109" s="10"/>
      <c r="L109" s="10"/>
    </row>
    <row r="110">
      <c r="A110" s="11"/>
      <c r="B110" s="11"/>
      <c r="C110" s="11"/>
      <c r="D110" s="8"/>
      <c r="E110" s="7">
        <f>IF(D110="","",D110*'Weekly forecast'!$B$8)</f>
      </c>
      <c r="F110" s="7">
        <f>IF(D110="","",D110+N(E110))</f>
      </c>
      <c r="G110" s="8"/>
      <c r="H110" s="10"/>
      <c r="I110" s="7">
        <f>IF(F110="","",F110-N(G110))</f>
      </c>
      <c r="J110" s="10"/>
      <c r="K110" s="10"/>
      <c r="L110" s="10"/>
    </row>
    <row r="111">
      <c r="A111" s="11"/>
      <c r="B111" s="11"/>
      <c r="C111" s="11"/>
      <c r="D111" s="8"/>
      <c r="E111" s="7">
        <f>IF(D111="","",D111*'Weekly forecast'!$B$8)</f>
      </c>
      <c r="F111" s="7">
        <f>IF(D111="","",D111+N(E111))</f>
      </c>
      <c r="G111" s="8"/>
      <c r="H111" s="10"/>
      <c r="I111" s="7">
        <f>IF(F111="","",F111-N(G111))</f>
      </c>
      <c r="J111" s="10"/>
      <c r="K111" s="10"/>
      <c r="L111" s="10"/>
    </row>
    <row r="112">
      <c r="A112" s="11"/>
      <c r="B112" s="11"/>
      <c r="C112" s="11"/>
      <c r="D112" s="8"/>
      <c r="E112" s="7">
        <f>IF(D112="","",D112*'Weekly forecast'!$B$8)</f>
      </c>
      <c r="F112" s="7">
        <f>IF(D112="","",D112+N(E112))</f>
      </c>
      <c r="G112" s="8"/>
      <c r="H112" s="10"/>
      <c r="I112" s="7">
        <f>IF(F112="","",F112-N(G112))</f>
      </c>
      <c r="J112" s="10"/>
      <c r="K112" s="10"/>
      <c r="L112" s="10"/>
    </row>
    <row r="113">
      <c r="A113" s="11"/>
      <c r="B113" s="11"/>
      <c r="C113" s="11"/>
      <c r="D113" s="8"/>
      <c r="E113" s="7">
        <f>IF(D113="","",D113*'Weekly forecast'!$B$8)</f>
      </c>
      <c r="F113" s="7">
        <f>IF(D113="","",D113+N(E113))</f>
      </c>
      <c r="G113" s="8"/>
      <c r="H113" s="10"/>
      <c r="I113" s="7">
        <f>IF(F113="","",F113-N(G113))</f>
      </c>
      <c r="J113" s="10"/>
      <c r="K113" s="10"/>
      <c r="L113" s="10"/>
    </row>
    <row r="114">
      <c r="A114" s="11"/>
      <c r="B114" s="11"/>
      <c r="C114" s="11"/>
      <c r="D114" s="8"/>
      <c r="E114" s="7">
        <f>IF(D114="","",D114*'Weekly forecast'!$B$8)</f>
      </c>
      <c r="F114" s="7">
        <f>IF(D114="","",D114+N(E114))</f>
      </c>
      <c r="G114" s="8"/>
      <c r="H114" s="10"/>
      <c r="I114" s="7">
        <f>IF(F114="","",F114-N(G114))</f>
      </c>
      <c r="J114" s="10"/>
      <c r="K114" s="10"/>
      <c r="L114" s="10"/>
    </row>
    <row r="115">
      <c r="A115" s="11"/>
      <c r="B115" s="11"/>
      <c r="C115" s="11"/>
      <c r="D115" s="8"/>
      <c r="E115" s="7">
        <f>IF(D115="","",D115*'Weekly forecast'!$B$8)</f>
      </c>
      <c r="F115" s="7">
        <f>IF(D115="","",D115+N(E115))</f>
      </c>
      <c r="G115" s="8"/>
      <c r="H115" s="10"/>
      <c r="I115" s="7">
        <f>IF(F115="","",F115-N(G115))</f>
      </c>
      <c r="J115" s="10"/>
      <c r="K115" s="10"/>
      <c r="L115" s="10"/>
    </row>
    <row r="116">
      <c r="A116" s="11"/>
      <c r="B116" s="11"/>
      <c r="C116" s="11"/>
      <c r="D116" s="8"/>
      <c r="E116" s="7">
        <f>IF(D116="","",D116*'Weekly forecast'!$B$8)</f>
      </c>
      <c r="F116" s="7">
        <f>IF(D116="","",D116+N(E116))</f>
      </c>
      <c r="G116" s="8"/>
      <c r="H116" s="10"/>
      <c r="I116" s="7">
        <f>IF(F116="","",F116-N(G116))</f>
      </c>
      <c r="J116" s="10"/>
      <c r="K116" s="10"/>
      <c r="L116" s="10"/>
    </row>
    <row r="117">
      <c r="A117" s="11"/>
      <c r="B117" s="11"/>
      <c r="C117" s="11"/>
      <c r="D117" s="8"/>
      <c r="E117" s="7">
        <f>IF(D117="","",D117*'Weekly forecast'!$B$8)</f>
      </c>
      <c r="F117" s="7">
        <f>IF(D117="","",D117+N(E117))</f>
      </c>
      <c r="G117" s="8"/>
      <c r="H117" s="10"/>
      <c r="I117" s="7">
        <f>IF(F117="","",F117-N(G117))</f>
      </c>
      <c r="J117" s="10"/>
      <c r="K117" s="10"/>
      <c r="L117" s="10"/>
    </row>
    <row r="118">
      <c r="A118" s="11"/>
      <c r="B118" s="11"/>
      <c r="C118" s="11"/>
      <c r="D118" s="8"/>
      <c r="E118" s="7">
        <f>IF(D118="","",D118*'Weekly forecast'!$B$8)</f>
      </c>
      <c r="F118" s="7">
        <f>IF(D118="","",D118+N(E118))</f>
      </c>
      <c r="G118" s="8"/>
      <c r="H118" s="10"/>
      <c r="I118" s="7">
        <f>IF(F118="","",F118-N(G118))</f>
      </c>
      <c r="J118" s="10"/>
      <c r="K118" s="10"/>
      <c r="L118" s="10"/>
    </row>
    <row r="119">
      <c r="A119" s="11"/>
      <c r="B119" s="11"/>
      <c r="C119" s="11"/>
      <c r="D119" s="8"/>
      <c r="E119" s="7">
        <f>IF(D119="","",D119*'Weekly forecast'!$B$8)</f>
      </c>
      <c r="F119" s="7">
        <f>IF(D119="","",D119+N(E119))</f>
      </c>
      <c r="G119" s="8"/>
      <c r="H119" s="10"/>
      <c r="I119" s="7">
        <f>IF(F119="","",F119-N(G119))</f>
      </c>
      <c r="J119" s="10"/>
      <c r="K119" s="10"/>
      <c r="L119" s="10"/>
    </row>
    <row r="120">
      <c r="A120" s="11"/>
      <c r="B120" s="11"/>
      <c r="C120" s="11"/>
      <c r="D120" s="8"/>
      <c r="E120" s="7">
        <f>IF(D120="","",D120*'Weekly forecast'!$B$8)</f>
      </c>
      <c r="F120" s="7">
        <f>IF(D120="","",D120+N(E120))</f>
      </c>
      <c r="G120" s="8"/>
      <c r="H120" s="10"/>
      <c r="I120" s="7">
        <f>IF(F120="","",F120-N(G120))</f>
      </c>
      <c r="J120" s="10"/>
      <c r="K120" s="10"/>
      <c r="L120" s="10"/>
    </row>
    <row r="121">
      <c r="A121" s="11"/>
      <c r="B121" s="11"/>
      <c r="C121" s="11"/>
      <c r="D121" s="8"/>
      <c r="E121" s="7">
        <f>IF(D121="","",D121*'Weekly forecast'!$B$8)</f>
      </c>
      <c r="F121" s="7">
        <f>IF(D121="","",D121+N(E121))</f>
      </c>
      <c r="G121" s="8"/>
      <c r="H121" s="10"/>
      <c r="I121" s="7">
        <f>IF(F121="","",F121-N(G121))</f>
      </c>
      <c r="J121" s="10"/>
      <c r="K121" s="10"/>
      <c r="L121" s="10"/>
    </row>
    <row r="122">
      <c r="A122" s="11"/>
      <c r="B122" s="11"/>
      <c r="C122" s="11"/>
      <c r="D122" s="8"/>
      <c r="E122" s="7">
        <f>IF(D122="","",D122*'Weekly forecast'!$B$8)</f>
      </c>
      <c r="F122" s="7">
        <f>IF(D122="","",D122+N(E122))</f>
      </c>
      <c r="G122" s="8"/>
      <c r="H122" s="10"/>
      <c r="I122" s="7">
        <f>IF(F122="","",F122-N(G122))</f>
      </c>
      <c r="J122" s="10"/>
      <c r="K122" s="10"/>
      <c r="L122" s="10"/>
    </row>
    <row r="123">
      <c r="A123" s="11"/>
      <c r="B123" s="11"/>
      <c r="C123" s="11"/>
      <c r="D123" s="8"/>
      <c r="E123" s="7">
        <f>IF(D123="","",D123*'Weekly forecast'!$B$8)</f>
      </c>
      <c r="F123" s="7">
        <f>IF(D123="","",D123+N(E123))</f>
      </c>
      <c r="G123" s="8"/>
      <c r="H123" s="10"/>
      <c r="I123" s="7">
        <f>IF(F123="","",F123-N(G123))</f>
      </c>
      <c r="J123" s="10"/>
      <c r="K123" s="10"/>
      <c r="L123" s="10"/>
    </row>
    <row r="124">
      <c r="A124" s="11"/>
      <c r="B124" s="11"/>
      <c r="C124" s="11"/>
      <c r="D124" s="8"/>
      <c r="E124" s="7">
        <f>IF(D124="","",D124*'Weekly forecast'!$B$8)</f>
      </c>
      <c r="F124" s="7">
        <f>IF(D124="","",D124+N(E124))</f>
      </c>
      <c r="G124" s="8"/>
      <c r="H124" s="10"/>
      <c r="I124" s="7">
        <f>IF(F124="","",F124-N(G124))</f>
      </c>
      <c r="J124" s="10"/>
      <c r="K124" s="10"/>
      <c r="L124" s="10"/>
    </row>
    <row r="125">
      <c r="A125" s="11"/>
      <c r="B125" s="11"/>
      <c r="C125" s="11"/>
      <c r="D125" s="8"/>
      <c r="E125" s="7">
        <f>IF(D125="","",D125*'Weekly forecast'!$B$8)</f>
      </c>
      <c r="F125" s="7">
        <f>IF(D125="","",D125+N(E125))</f>
      </c>
      <c r="G125" s="8"/>
      <c r="H125" s="10"/>
      <c r="I125" s="7">
        <f>IF(F125="","",F125-N(G125))</f>
      </c>
      <c r="J125" s="10"/>
      <c r="K125" s="10"/>
      <c r="L125" s="10"/>
    </row>
    <row r="126">
      <c r="A126" s="11"/>
      <c r="B126" s="11"/>
      <c r="C126" s="11"/>
      <c r="D126" s="8"/>
      <c r="E126" s="7">
        <f>IF(D126="","",D126*'Weekly forecast'!$B$8)</f>
      </c>
      <c r="F126" s="7">
        <f>IF(D126="","",D126+N(E126))</f>
      </c>
      <c r="G126" s="8"/>
      <c r="H126" s="10"/>
      <c r="I126" s="7">
        <f>IF(F126="","",F126-N(G126))</f>
      </c>
      <c r="J126" s="10"/>
      <c r="K126" s="10"/>
      <c r="L126" s="10"/>
    </row>
    <row r="127">
      <c r="A127" s="11"/>
      <c r="B127" s="11"/>
      <c r="C127" s="11"/>
      <c r="D127" s="8"/>
      <c r="E127" s="7">
        <f>IF(D127="","",D127*'Weekly forecast'!$B$8)</f>
      </c>
      <c r="F127" s="7">
        <f>IF(D127="","",D127+N(E127))</f>
      </c>
      <c r="G127" s="8"/>
      <c r="H127" s="10"/>
      <c r="I127" s="7">
        <f>IF(F127="","",F127-N(G127))</f>
      </c>
      <c r="J127" s="10"/>
      <c r="K127" s="10"/>
      <c r="L127" s="10"/>
    </row>
    <row r="128">
      <c r="A128" s="11"/>
      <c r="B128" s="11"/>
      <c r="C128" s="11"/>
      <c r="D128" s="8"/>
      <c r="E128" s="7">
        <f>IF(D128="","",D128*'Weekly forecast'!$B$8)</f>
      </c>
      <c r="F128" s="7">
        <f>IF(D128="","",D128+N(E128))</f>
      </c>
      <c r="G128" s="8"/>
      <c r="H128" s="10"/>
      <c r="I128" s="7">
        <f>IF(F128="","",F128-N(G128))</f>
      </c>
      <c r="J128" s="10"/>
      <c r="K128" s="10"/>
      <c r="L128" s="10"/>
    </row>
    <row r="129">
      <c r="A129" s="11"/>
      <c r="B129" s="11"/>
      <c r="C129" s="11"/>
      <c r="D129" s="8"/>
      <c r="E129" s="7">
        <f>IF(D129="","",D129*'Weekly forecast'!$B$8)</f>
      </c>
      <c r="F129" s="7">
        <f>IF(D129="","",D129+N(E129))</f>
      </c>
      <c r="G129" s="8"/>
      <c r="H129" s="10"/>
      <c r="I129" s="7">
        <f>IF(F129="","",F129-N(G129))</f>
      </c>
      <c r="J129" s="10"/>
      <c r="K129" s="10"/>
      <c r="L129" s="10"/>
    </row>
    <row r="130">
      <c r="A130" s="11"/>
      <c r="B130" s="11"/>
      <c r="C130" s="11"/>
      <c r="D130" s="8"/>
      <c r="E130" s="7">
        <f>IF(D130="","",D130*'Weekly forecast'!$B$8)</f>
      </c>
      <c r="F130" s="7">
        <f>IF(D130="","",D130+N(E130))</f>
      </c>
      <c r="G130" s="8"/>
      <c r="H130" s="10"/>
      <c r="I130" s="7">
        <f>IF(F130="","",F130-N(G130))</f>
      </c>
      <c r="J130" s="10"/>
      <c r="K130" s="10"/>
      <c r="L130" s="10"/>
    </row>
    <row r="131">
      <c r="A131" s="11"/>
      <c r="B131" s="11"/>
      <c r="C131" s="11"/>
      <c r="D131" s="8"/>
      <c r="E131" s="7">
        <f>IF(D131="","",D131*'Weekly forecast'!$B$8)</f>
      </c>
      <c r="F131" s="7">
        <f>IF(D131="","",D131+N(E131))</f>
      </c>
      <c r="G131" s="8"/>
      <c r="H131" s="10"/>
      <c r="I131" s="7">
        <f>IF(F131="","",F131-N(G131))</f>
      </c>
      <c r="J131" s="10"/>
      <c r="K131" s="10"/>
      <c r="L131" s="10"/>
    </row>
    <row r="132">
      <c r="A132" s="11"/>
      <c r="B132" s="11"/>
      <c r="C132" s="11"/>
      <c r="D132" s="8"/>
      <c r="E132" s="7">
        <f>IF(D132="","",D132*'Weekly forecast'!$B$8)</f>
      </c>
      <c r="F132" s="7">
        <f>IF(D132="","",D132+N(E132))</f>
      </c>
      <c r="G132" s="8"/>
      <c r="H132" s="10"/>
      <c r="I132" s="7">
        <f>IF(F132="","",F132-N(G132))</f>
      </c>
      <c r="J132" s="10"/>
      <c r="K132" s="10"/>
      <c r="L132" s="10"/>
    </row>
    <row r="133">
      <c r="A133" s="11"/>
      <c r="B133" s="11"/>
      <c r="C133" s="11"/>
      <c r="D133" s="8"/>
      <c r="E133" s="7">
        <f>IF(D133="","",D133*'Weekly forecast'!$B$8)</f>
      </c>
      <c r="F133" s="7">
        <f>IF(D133="","",D133+N(E133))</f>
      </c>
      <c r="G133" s="8"/>
      <c r="H133" s="10"/>
      <c r="I133" s="7">
        <f>IF(F133="","",F133-N(G133))</f>
      </c>
      <c r="J133" s="10"/>
      <c r="K133" s="10"/>
      <c r="L133" s="10"/>
    </row>
    <row r="134">
      <c r="A134" s="11"/>
      <c r="B134" s="11"/>
      <c r="C134" s="11"/>
      <c r="D134" s="8"/>
      <c r="E134" s="7">
        <f>IF(D134="","",D134*'Weekly forecast'!$B$8)</f>
      </c>
      <c r="F134" s="7">
        <f>IF(D134="","",D134+N(E134))</f>
      </c>
      <c r="G134" s="8"/>
      <c r="H134" s="10"/>
      <c r="I134" s="7">
        <f>IF(F134="","",F134-N(G134))</f>
      </c>
      <c r="J134" s="10"/>
      <c r="K134" s="10"/>
      <c r="L134" s="10"/>
    </row>
    <row r="135">
      <c r="A135" s="11"/>
      <c r="B135" s="11"/>
      <c r="C135" s="11"/>
      <c r="D135" s="8"/>
      <c r="E135" s="7">
        <f>IF(D135="","",D135*'Weekly forecast'!$B$8)</f>
      </c>
      <c r="F135" s="7">
        <f>IF(D135="","",D135+N(E135))</f>
      </c>
      <c r="G135" s="8"/>
      <c r="H135" s="10"/>
      <c r="I135" s="7">
        <f>IF(F135="","",F135-N(G135))</f>
      </c>
      <c r="J135" s="10"/>
      <c r="K135" s="10"/>
      <c r="L135" s="10"/>
    </row>
    <row r="136">
      <c r="A136" s="11"/>
      <c r="B136" s="11"/>
      <c r="C136" s="11"/>
      <c r="D136" s="8"/>
      <c r="E136" s="7">
        <f>IF(D136="","",D136*'Weekly forecast'!$B$8)</f>
      </c>
      <c r="F136" s="7">
        <f>IF(D136="","",D136+N(E136))</f>
      </c>
      <c r="G136" s="8"/>
      <c r="H136" s="10"/>
      <c r="I136" s="7">
        <f>IF(F136="","",F136-N(G136))</f>
      </c>
      <c r="J136" s="10"/>
      <c r="K136" s="10"/>
      <c r="L136" s="10"/>
    </row>
    <row r="137">
      <c r="A137" s="11"/>
      <c r="B137" s="11"/>
      <c r="C137" s="11"/>
      <c r="D137" s="8"/>
      <c r="E137" s="7">
        <f>IF(D137="","",D137*'Weekly forecast'!$B$8)</f>
      </c>
      <c r="F137" s="7">
        <f>IF(D137="","",D137+N(E137))</f>
      </c>
      <c r="G137" s="8"/>
      <c r="H137" s="10"/>
      <c r="I137" s="7">
        <f>IF(F137="","",F137-N(G137))</f>
      </c>
      <c r="J137" s="10"/>
      <c r="K137" s="10"/>
      <c r="L137" s="10"/>
    </row>
    <row r="138">
      <c r="A138" s="11"/>
      <c r="B138" s="11"/>
      <c r="C138" s="11"/>
      <c r="D138" s="8"/>
      <c r="E138" s="7">
        <f>IF(D138="","",D138*'Weekly forecast'!$B$8)</f>
      </c>
      <c r="F138" s="7">
        <f>IF(D138="","",D138+N(E138))</f>
      </c>
      <c r="G138" s="8"/>
      <c r="H138" s="10"/>
      <c r="I138" s="7">
        <f>IF(F138="","",F138-N(G138))</f>
      </c>
      <c r="J138" s="10"/>
      <c r="K138" s="10"/>
      <c r="L138" s="10"/>
    </row>
    <row r="139">
      <c r="A139" s="11"/>
      <c r="B139" s="11"/>
      <c r="C139" s="11"/>
      <c r="D139" s="8"/>
      <c r="E139" s="7">
        <f>IF(D139="","",D139*'Weekly forecast'!$B$8)</f>
      </c>
      <c r="F139" s="7">
        <f>IF(D139="","",D139+N(E139))</f>
      </c>
      <c r="G139" s="8"/>
      <c r="H139" s="10"/>
      <c r="I139" s="7">
        <f>IF(F139="","",F139-N(G139))</f>
      </c>
      <c r="J139" s="10"/>
      <c r="K139" s="10"/>
      <c r="L139" s="10"/>
    </row>
    <row r="140">
      <c r="A140" s="11"/>
      <c r="B140" s="11"/>
      <c r="C140" s="11"/>
      <c r="D140" s="8"/>
      <c r="E140" s="7">
        <f>IF(D140="","",D140*'Weekly forecast'!$B$8)</f>
      </c>
      <c r="F140" s="7">
        <f>IF(D140="","",D140+N(E140))</f>
      </c>
      <c r="G140" s="8"/>
      <c r="H140" s="10"/>
      <c r="I140" s="7">
        <f>IF(F140="","",F140-N(G140))</f>
      </c>
      <c r="J140" s="10"/>
      <c r="K140" s="10"/>
      <c r="L140" s="10"/>
    </row>
    <row r="141">
      <c r="A141" s="11"/>
      <c r="B141" s="11"/>
      <c r="C141" s="11"/>
      <c r="D141" s="8"/>
      <c r="E141" s="7">
        <f>IF(D141="","",D141*'Weekly forecast'!$B$8)</f>
      </c>
      <c r="F141" s="7">
        <f>IF(D141="","",D141+N(E141))</f>
      </c>
      <c r="G141" s="8"/>
      <c r="H141" s="10"/>
      <c r="I141" s="7">
        <f>IF(F141="","",F141-N(G141))</f>
      </c>
      <c r="J141" s="10"/>
      <c r="K141" s="10"/>
      <c r="L141" s="10"/>
    </row>
    <row r="142">
      <c r="A142" s="11"/>
      <c r="B142" s="11"/>
      <c r="C142" s="11"/>
      <c r="D142" s="8"/>
      <c r="E142" s="7">
        <f>IF(D142="","",D142*'Weekly forecast'!$B$8)</f>
      </c>
      <c r="F142" s="7">
        <f>IF(D142="","",D142+N(E142))</f>
      </c>
      <c r="G142" s="8"/>
      <c r="H142" s="10"/>
      <c r="I142" s="7">
        <f>IF(F142="","",F142-N(G142))</f>
      </c>
      <c r="J142" s="10"/>
      <c r="K142" s="10"/>
      <c r="L142" s="10"/>
    </row>
    <row r="143">
      <c r="A143" s="11"/>
      <c r="B143" s="11"/>
      <c r="C143" s="11"/>
      <c r="D143" s="8"/>
      <c r="E143" s="7">
        <f>IF(D143="","",D143*'Weekly forecast'!$B$8)</f>
      </c>
      <c r="F143" s="7">
        <f>IF(D143="","",D143+N(E143))</f>
      </c>
      <c r="G143" s="8"/>
      <c r="H143" s="10"/>
      <c r="I143" s="7">
        <f>IF(F143="","",F143-N(G143))</f>
      </c>
      <c r="J143" s="10"/>
      <c r="K143" s="10"/>
      <c r="L143" s="10"/>
    </row>
    <row r="144">
      <c r="A144" s="11"/>
      <c r="B144" s="11"/>
      <c r="C144" s="11"/>
      <c r="D144" s="8"/>
      <c r="E144" s="7">
        <f>IF(D144="","",D144*'Weekly forecast'!$B$8)</f>
      </c>
      <c r="F144" s="7">
        <f>IF(D144="","",D144+N(E144))</f>
      </c>
      <c r="G144" s="8"/>
      <c r="H144" s="10"/>
      <c r="I144" s="7">
        <f>IF(F144="","",F144-N(G144))</f>
      </c>
      <c r="J144" s="10"/>
      <c r="K144" s="10"/>
      <c r="L144" s="10"/>
    </row>
    <row r="145">
      <c r="A145" s="11"/>
      <c r="B145" s="11"/>
      <c r="C145" s="11"/>
      <c r="D145" s="8"/>
      <c r="E145" s="7">
        <f>IF(D145="","",D145*'Weekly forecast'!$B$8)</f>
      </c>
      <c r="F145" s="7">
        <f>IF(D145="","",D145+N(E145))</f>
      </c>
      <c r="G145" s="8"/>
      <c r="H145" s="10"/>
      <c r="I145" s="7">
        <f>IF(F145="","",F145-N(G145))</f>
      </c>
      <c r="J145" s="10"/>
      <c r="K145" s="10"/>
      <c r="L145" s="10"/>
    </row>
    <row r="146">
      <c r="A146" s="11"/>
      <c r="B146" s="11"/>
      <c r="C146" s="11"/>
      <c r="D146" s="8"/>
      <c r="E146" s="7">
        <f>IF(D146="","",D146*'Weekly forecast'!$B$8)</f>
      </c>
      <c r="F146" s="7">
        <f>IF(D146="","",D146+N(E146))</f>
      </c>
      <c r="G146" s="8"/>
      <c r="H146" s="10"/>
      <c r="I146" s="7">
        <f>IF(F146="","",F146-N(G146))</f>
      </c>
      <c r="J146" s="10"/>
      <c r="K146" s="10"/>
      <c r="L146" s="10"/>
    </row>
    <row r="147">
      <c r="A147" s="11"/>
      <c r="B147" s="11"/>
      <c r="C147" s="11"/>
      <c r="D147" s="8"/>
      <c r="E147" s="7">
        <f>IF(D147="","",D147*'Weekly forecast'!$B$8)</f>
      </c>
      <c r="F147" s="7">
        <f>IF(D147="","",D147+N(E147))</f>
      </c>
      <c r="G147" s="8"/>
      <c r="H147" s="10"/>
      <c r="I147" s="7">
        <f>IF(F147="","",F147-N(G147))</f>
      </c>
      <c r="J147" s="10"/>
      <c r="K147" s="10"/>
      <c r="L147" s="10"/>
    </row>
    <row r="148">
      <c r="A148" s="11"/>
      <c r="B148" s="11"/>
      <c r="C148" s="11"/>
      <c r="D148" s="8"/>
      <c r="E148" s="7">
        <f>IF(D148="","",D148*'Weekly forecast'!$B$8)</f>
      </c>
      <c r="F148" s="7">
        <f>IF(D148="","",D148+N(E148))</f>
      </c>
      <c r="G148" s="8"/>
      <c r="H148" s="10"/>
      <c r="I148" s="7">
        <f>IF(F148="","",F148-N(G148))</f>
      </c>
      <c r="J148" s="10"/>
      <c r="K148" s="10"/>
      <c r="L148" s="10"/>
    </row>
    <row r="149">
      <c r="A149" s="11"/>
      <c r="B149" s="11"/>
      <c r="C149" s="11"/>
      <c r="D149" s="8"/>
      <c r="E149" s="7">
        <f>IF(D149="","",D149*'Weekly forecast'!$B$8)</f>
      </c>
      <c r="F149" s="7">
        <f>IF(D149="","",D149+N(E149))</f>
      </c>
      <c r="G149" s="8"/>
      <c r="H149" s="10"/>
      <c r="I149" s="7">
        <f>IF(F149="","",F149-N(G149))</f>
      </c>
      <c r="J149" s="10"/>
      <c r="K149" s="10"/>
      <c r="L149" s="10"/>
    </row>
    <row r="150">
      <c r="A150" s="11"/>
      <c r="B150" s="11"/>
      <c r="C150" s="11"/>
      <c r="D150" s="8"/>
      <c r="E150" s="7">
        <f>IF(D150="","",D150*'Weekly forecast'!$B$8)</f>
      </c>
      <c r="F150" s="7">
        <f>IF(D150="","",D150+N(E150))</f>
      </c>
      <c r="G150" s="8"/>
      <c r="H150" s="10"/>
      <c r="I150" s="7">
        <f>IF(F150="","",F150-N(G150))</f>
      </c>
      <c r="J150" s="10"/>
      <c r="K150" s="10"/>
      <c r="L150" s="10"/>
    </row>
    <row r="151">
      <c r="A151" s="11"/>
      <c r="B151" s="11"/>
      <c r="C151" s="11"/>
      <c r="D151" s="8"/>
      <c r="E151" s="7">
        <f>IF(D151="","",D151*'Weekly forecast'!$B$8)</f>
      </c>
      <c r="F151" s="7">
        <f>IF(D151="","",D151+N(E151))</f>
      </c>
      <c r="G151" s="8"/>
      <c r="H151" s="10"/>
      <c r="I151" s="7">
        <f>IF(F151="","",F151-N(G151))</f>
      </c>
      <c r="J151" s="10"/>
      <c r="K151" s="10"/>
      <c r="L151" s="10"/>
    </row>
    <row r="152">
      <c r="A152" s="11"/>
      <c r="B152" s="11"/>
      <c r="C152" s="11"/>
      <c r="D152" s="8"/>
      <c r="E152" s="7">
        <f>IF(D152="","",D152*'Weekly forecast'!$B$8)</f>
      </c>
      <c r="F152" s="7">
        <f>IF(D152="","",D152+N(E152))</f>
      </c>
      <c r="G152" s="8"/>
      <c r="H152" s="10"/>
      <c r="I152" s="7">
        <f>IF(F152="","",F152-N(G152))</f>
      </c>
      <c r="J152" s="10"/>
      <c r="K152" s="10"/>
      <c r="L152" s="10"/>
    </row>
    <row r="153">
      <c r="A153" s="11"/>
      <c r="B153" s="11"/>
      <c r="C153" s="11"/>
      <c r="D153" s="8"/>
      <c r="E153" s="7">
        <f>IF(D153="","",D153*'Weekly forecast'!$B$8)</f>
      </c>
      <c r="F153" s="7">
        <f>IF(D153="","",D153+N(E153))</f>
      </c>
      <c r="G153" s="8"/>
      <c r="H153" s="10"/>
      <c r="I153" s="7">
        <f>IF(F153="","",F153-N(G153))</f>
      </c>
      <c r="J153" s="10"/>
      <c r="K153" s="10"/>
      <c r="L153" s="10"/>
    </row>
    <row r="154">
      <c r="A154" s="11"/>
      <c r="B154" s="11"/>
      <c r="C154" s="11"/>
      <c r="D154" s="8"/>
      <c r="E154" s="7">
        <f>IF(D154="","",D154*'Weekly forecast'!$B$8)</f>
      </c>
      <c r="F154" s="7">
        <f>IF(D154="","",D154+N(E154))</f>
      </c>
      <c r="G154" s="8"/>
      <c r="H154" s="10"/>
      <c r="I154" s="7">
        <f>IF(F154="","",F154-N(G154))</f>
      </c>
      <c r="J154" s="10"/>
      <c r="K154" s="10"/>
      <c r="L154" s="10"/>
    </row>
    <row r="155">
      <c r="A155" s="11"/>
      <c r="B155" s="11"/>
      <c r="C155" s="11"/>
      <c r="D155" s="8"/>
      <c r="E155" s="7">
        <f>IF(D155="","",D155*'Weekly forecast'!$B$8)</f>
      </c>
      <c r="F155" s="7">
        <f>IF(D155="","",D155+N(E155))</f>
      </c>
      <c r="G155" s="8"/>
      <c r="H155" s="10"/>
      <c r="I155" s="7">
        <f>IF(F155="","",F155-N(G155))</f>
      </c>
      <c r="J155" s="10"/>
      <c r="K155" s="10"/>
      <c r="L155" s="10"/>
    </row>
    <row r="156">
      <c r="A156" s="11"/>
      <c r="B156" s="11"/>
      <c r="C156" s="11"/>
      <c r="D156" s="8"/>
      <c r="E156" s="7">
        <f>IF(D156="","",D156*'Weekly forecast'!$B$8)</f>
      </c>
      <c r="F156" s="7">
        <f>IF(D156="","",D156+N(E156))</f>
      </c>
      <c r="G156" s="8"/>
      <c r="H156" s="10"/>
      <c r="I156" s="7">
        <f>IF(F156="","",F156-N(G156))</f>
      </c>
      <c r="J156" s="10"/>
      <c r="K156" s="10"/>
      <c r="L156" s="10"/>
    </row>
    <row r="157">
      <c r="A157" s="11"/>
      <c r="B157" s="11"/>
      <c r="C157" s="11"/>
      <c r="D157" s="8"/>
      <c r="E157" s="7">
        <f>IF(D157="","",D157*'Weekly forecast'!$B$8)</f>
      </c>
      <c r="F157" s="7">
        <f>IF(D157="","",D157+N(E157))</f>
      </c>
      <c r="G157" s="8"/>
      <c r="H157" s="10"/>
      <c r="I157" s="7">
        <f>IF(F157="","",F157-N(G157))</f>
      </c>
      <c r="J157" s="10"/>
      <c r="K157" s="10"/>
      <c r="L157" s="10"/>
    </row>
    <row r="158">
      <c r="A158" s="11"/>
      <c r="B158" s="11"/>
      <c r="C158" s="11"/>
      <c r="D158" s="8"/>
      <c r="E158" s="7">
        <f>IF(D158="","",D158*'Weekly forecast'!$B$8)</f>
      </c>
      <c r="F158" s="7">
        <f>IF(D158="","",D158+N(E158))</f>
      </c>
      <c r="G158" s="8"/>
      <c r="H158" s="10"/>
      <c r="I158" s="7">
        <f>IF(F158="","",F158-N(G158))</f>
      </c>
      <c r="J158" s="10"/>
      <c r="K158" s="10"/>
      <c r="L158" s="10"/>
    </row>
    <row r="159">
      <c r="A159" s="11"/>
      <c r="B159" s="11"/>
      <c r="C159" s="11"/>
      <c r="D159" s="8"/>
      <c r="E159" s="7">
        <f>IF(D159="","",D159*'Weekly forecast'!$B$8)</f>
      </c>
      <c r="F159" s="7">
        <f>IF(D159="","",D159+N(E159))</f>
      </c>
      <c r="G159" s="8"/>
      <c r="H159" s="10"/>
      <c r="I159" s="7">
        <f>IF(F159="","",F159-N(G159))</f>
      </c>
      <c r="J159" s="10"/>
      <c r="K159" s="10"/>
      <c r="L159" s="10"/>
    </row>
    <row r="160">
      <c r="A160" s="11"/>
      <c r="B160" s="11"/>
      <c r="C160" s="11"/>
      <c r="D160" s="8"/>
      <c r="E160" s="7">
        <f>IF(D160="","",D160*'Weekly forecast'!$B$8)</f>
      </c>
      <c r="F160" s="7">
        <f>IF(D160="","",D160+N(E160))</f>
      </c>
      <c r="G160" s="8"/>
      <c r="H160" s="10"/>
      <c r="I160" s="7">
        <f>IF(F160="","",F160-N(G160))</f>
      </c>
      <c r="J160" s="10"/>
      <c r="K160" s="10"/>
      <c r="L160" s="10"/>
    </row>
    <row r="161">
      <c r="A161" s="11"/>
      <c r="B161" s="11"/>
      <c r="C161" s="11"/>
      <c r="D161" s="8"/>
      <c r="E161" s="7">
        <f>IF(D161="","",D161*'Weekly forecast'!$B$8)</f>
      </c>
      <c r="F161" s="7">
        <f>IF(D161="","",D161+N(E161))</f>
      </c>
      <c r="G161" s="8"/>
      <c r="H161" s="10"/>
      <c r="I161" s="7">
        <f>IF(F161="","",F161-N(G161))</f>
      </c>
      <c r="J161" s="10"/>
      <c r="K161" s="10"/>
      <c r="L161" s="10"/>
    </row>
    <row r="162">
      <c r="A162" s="11"/>
      <c r="B162" s="11"/>
      <c r="C162" s="11"/>
      <c r="D162" s="8"/>
      <c r="E162" s="7">
        <f>IF(D162="","",D162*'Weekly forecast'!$B$8)</f>
      </c>
      <c r="F162" s="7">
        <f>IF(D162="","",D162+N(E162))</f>
      </c>
      <c r="G162" s="8"/>
      <c r="H162" s="10"/>
      <c r="I162" s="7">
        <f>IF(F162="","",F162-N(G162))</f>
      </c>
      <c r="J162" s="10"/>
      <c r="K162" s="10"/>
      <c r="L162" s="10"/>
    </row>
    <row r="163">
      <c r="A163" s="11"/>
      <c r="B163" s="11"/>
      <c r="C163" s="11"/>
      <c r="D163" s="8"/>
      <c r="E163" s="7">
        <f>IF(D163="","",D163*'Weekly forecast'!$B$8)</f>
      </c>
      <c r="F163" s="7">
        <f>IF(D163="","",D163+N(E163))</f>
      </c>
      <c r="G163" s="8"/>
      <c r="H163" s="10"/>
      <c r="I163" s="7">
        <f>IF(F163="","",F163-N(G163))</f>
      </c>
      <c r="J163" s="10"/>
      <c r="K163" s="10"/>
      <c r="L163" s="10"/>
    </row>
    <row r="164">
      <c r="A164" s="11"/>
      <c r="B164" s="11"/>
      <c r="C164" s="11"/>
      <c r="D164" s="8"/>
      <c r="E164" s="7">
        <f>IF(D164="","",D164*'Weekly forecast'!$B$8)</f>
      </c>
      <c r="F164" s="7">
        <f>IF(D164="","",D164+N(E164))</f>
      </c>
      <c r="G164" s="8"/>
      <c r="H164" s="10"/>
      <c r="I164" s="7">
        <f>IF(F164="","",F164-N(G164))</f>
      </c>
      <c r="J164" s="10"/>
      <c r="K164" s="10"/>
      <c r="L164" s="10"/>
    </row>
    <row r="165">
      <c r="A165" s="11"/>
      <c r="B165" s="11"/>
      <c r="C165" s="11"/>
      <c r="D165" s="8"/>
      <c r="E165" s="7">
        <f>IF(D165="","",D165*'Weekly forecast'!$B$8)</f>
      </c>
      <c r="F165" s="7">
        <f>IF(D165="","",D165+N(E165))</f>
      </c>
      <c r="G165" s="8"/>
      <c r="H165" s="10"/>
      <c r="I165" s="7">
        <f>IF(F165="","",F165-N(G165))</f>
      </c>
      <c r="J165" s="10"/>
      <c r="K165" s="10"/>
      <c r="L165" s="10"/>
    </row>
    <row r="166">
      <c r="A166" s="11"/>
      <c r="B166" s="11"/>
      <c r="C166" s="11"/>
      <c r="D166" s="8"/>
      <c r="E166" s="7">
        <f>IF(D166="","",D166*'Weekly forecast'!$B$8)</f>
      </c>
      <c r="F166" s="7">
        <f>IF(D166="","",D166+N(E166))</f>
      </c>
      <c r="G166" s="8"/>
      <c r="H166" s="10"/>
      <c r="I166" s="7">
        <f>IF(F166="","",F166-N(G166))</f>
      </c>
      <c r="J166" s="10"/>
      <c r="K166" s="10"/>
      <c r="L166" s="10"/>
    </row>
    <row r="167">
      <c r="A167" s="11"/>
      <c r="B167" s="11"/>
      <c r="C167" s="11"/>
      <c r="D167" s="8"/>
      <c r="E167" s="7">
        <f>IF(D167="","",D167*'Weekly forecast'!$B$8)</f>
      </c>
      <c r="F167" s="7">
        <f>IF(D167="","",D167+N(E167))</f>
      </c>
      <c r="G167" s="8"/>
      <c r="H167" s="10"/>
      <c r="I167" s="7">
        <f>IF(F167="","",F167-N(G167))</f>
      </c>
      <c r="J167" s="10"/>
      <c r="K167" s="10"/>
      <c r="L167" s="10"/>
    </row>
    <row r="168">
      <c r="A168" s="11"/>
      <c r="B168" s="11"/>
      <c r="C168" s="11"/>
      <c r="D168" s="8"/>
      <c r="E168" s="7">
        <f>IF(D168="","",D168*'Weekly forecast'!$B$8)</f>
      </c>
      <c r="F168" s="7">
        <f>IF(D168="","",D168+N(E168))</f>
      </c>
      <c r="G168" s="8"/>
      <c r="H168" s="10"/>
      <c r="I168" s="7">
        <f>IF(F168="","",F168-N(G168))</f>
      </c>
      <c r="J168" s="10"/>
      <c r="K168" s="10"/>
      <c r="L168" s="10"/>
    </row>
    <row r="169">
      <c r="A169" s="11"/>
      <c r="B169" s="11"/>
      <c r="C169" s="11"/>
      <c r="D169" s="8"/>
      <c r="E169" s="7">
        <f>IF(D169="","",D169*'Weekly forecast'!$B$8)</f>
      </c>
      <c r="F169" s="7">
        <f>IF(D169="","",D169+N(E169))</f>
      </c>
      <c r="G169" s="8"/>
      <c r="H169" s="10"/>
      <c r="I169" s="7">
        <f>IF(F169="","",F169-N(G169))</f>
      </c>
      <c r="J169" s="10"/>
      <c r="K169" s="10"/>
      <c r="L169" s="10"/>
    </row>
    <row r="170">
      <c r="A170" s="11"/>
      <c r="B170" s="11"/>
      <c r="C170" s="11"/>
      <c r="D170" s="8"/>
      <c r="E170" s="7">
        <f>IF(D170="","",D170*'Weekly forecast'!$B$8)</f>
      </c>
      <c r="F170" s="7">
        <f>IF(D170="","",D170+N(E170))</f>
      </c>
      <c r="G170" s="8"/>
      <c r="H170" s="10"/>
      <c r="I170" s="7">
        <f>IF(F170="","",F170-N(G170))</f>
      </c>
      <c r="J170" s="10"/>
      <c r="K170" s="10"/>
      <c r="L170" s="10"/>
    </row>
    <row r="171">
      <c r="A171" s="11"/>
      <c r="B171" s="11"/>
      <c r="C171" s="11"/>
      <c r="D171" s="8"/>
      <c r="E171" s="7">
        <f>IF(D171="","",D171*'Weekly forecast'!$B$8)</f>
      </c>
      <c r="F171" s="7">
        <f>IF(D171="","",D171+N(E171))</f>
      </c>
      <c r="G171" s="8"/>
      <c r="H171" s="10"/>
      <c r="I171" s="7">
        <f>IF(F171="","",F171-N(G171))</f>
      </c>
      <c r="J171" s="10"/>
      <c r="K171" s="10"/>
      <c r="L171" s="10"/>
    </row>
    <row r="172">
      <c r="A172" s="11"/>
      <c r="B172" s="11"/>
      <c r="C172" s="11"/>
      <c r="D172" s="8"/>
      <c r="E172" s="7">
        <f>IF(D172="","",D172*'Weekly forecast'!$B$8)</f>
      </c>
      <c r="F172" s="7">
        <f>IF(D172="","",D172+N(E172))</f>
      </c>
      <c r="G172" s="8"/>
      <c r="H172" s="10"/>
      <c r="I172" s="7">
        <f>IF(F172="","",F172-N(G172))</f>
      </c>
      <c r="J172" s="10"/>
      <c r="K172" s="10"/>
      <c r="L172" s="10"/>
    </row>
    <row r="173">
      <c r="A173" s="11"/>
      <c r="B173" s="11"/>
      <c r="C173" s="11"/>
      <c r="D173" s="8"/>
      <c r="E173" s="7">
        <f>IF(D173="","",D173*'Weekly forecast'!$B$8)</f>
      </c>
      <c r="F173" s="7">
        <f>IF(D173="","",D173+N(E173))</f>
      </c>
      <c r="G173" s="8"/>
      <c r="H173" s="10"/>
      <c r="I173" s="7">
        <f>IF(F173="","",F173-N(G173))</f>
      </c>
      <c r="J173" s="10"/>
      <c r="K173" s="10"/>
      <c r="L173" s="10"/>
    </row>
    <row r="174">
      <c r="A174" s="11"/>
      <c r="B174" s="11"/>
      <c r="C174" s="11"/>
      <c r="D174" s="8"/>
      <c r="E174" s="7">
        <f>IF(D174="","",D174*'Weekly forecast'!$B$8)</f>
      </c>
      <c r="F174" s="7">
        <f>IF(D174="","",D174+N(E174))</f>
      </c>
      <c r="G174" s="8"/>
      <c r="H174" s="10"/>
      <c r="I174" s="7">
        <f>IF(F174="","",F174-N(G174))</f>
      </c>
      <c r="J174" s="10"/>
      <c r="K174" s="10"/>
      <c r="L174" s="10"/>
    </row>
    <row r="175">
      <c r="A175" s="11"/>
      <c r="B175" s="11"/>
      <c r="C175" s="11"/>
      <c r="D175" s="8"/>
      <c r="E175" s="7">
        <f>IF(D175="","",D175*'Weekly forecast'!$B$8)</f>
      </c>
      <c r="F175" s="7">
        <f>IF(D175="","",D175+N(E175))</f>
      </c>
      <c r="G175" s="8"/>
      <c r="H175" s="10"/>
      <c r="I175" s="7">
        <f>IF(F175="","",F175-N(G175))</f>
      </c>
      <c r="J175" s="10"/>
      <c r="K175" s="10"/>
      <c r="L175" s="10"/>
    </row>
    <row r="176">
      <c r="A176" s="11"/>
      <c r="B176" s="11"/>
      <c r="C176" s="11"/>
      <c r="D176" s="8"/>
      <c r="E176" s="7">
        <f>IF(D176="","",D176*'Weekly forecast'!$B$8)</f>
      </c>
      <c r="F176" s="7">
        <f>IF(D176="","",D176+N(E176))</f>
      </c>
      <c r="G176" s="8"/>
      <c r="H176" s="10"/>
      <c r="I176" s="7">
        <f>IF(F176="","",F176-N(G176))</f>
      </c>
      <c r="J176" s="10"/>
      <c r="K176" s="10"/>
      <c r="L176" s="10"/>
    </row>
    <row r="177">
      <c r="A177" s="11"/>
      <c r="B177" s="11"/>
      <c r="C177" s="11"/>
      <c r="D177" s="8"/>
      <c r="E177" s="7">
        <f>IF(D177="","",D177*'Weekly forecast'!$B$8)</f>
      </c>
      <c r="F177" s="7">
        <f>IF(D177="","",D177+N(E177))</f>
      </c>
      <c r="G177" s="8"/>
      <c r="H177" s="10"/>
      <c r="I177" s="7">
        <f>IF(F177="","",F177-N(G177))</f>
      </c>
      <c r="J177" s="10"/>
      <c r="K177" s="10"/>
      <c r="L177" s="10"/>
    </row>
    <row r="178">
      <c r="A178" s="11"/>
      <c r="B178" s="11"/>
      <c r="C178" s="11"/>
      <c r="D178" s="8"/>
      <c r="E178" s="7">
        <f>IF(D178="","",D178*'Weekly forecast'!$B$8)</f>
      </c>
      <c r="F178" s="7">
        <f>IF(D178="","",D178+N(E178))</f>
      </c>
      <c r="G178" s="8"/>
      <c r="H178" s="10"/>
      <c r="I178" s="7">
        <f>IF(F178="","",F178-N(G178))</f>
      </c>
      <c r="J178" s="10"/>
      <c r="K178" s="10"/>
      <c r="L178" s="10"/>
    </row>
    <row r="179">
      <c r="A179" s="11"/>
      <c r="B179" s="11"/>
      <c r="C179" s="11"/>
      <c r="D179" s="8"/>
      <c r="E179" s="7">
        <f>IF(D179="","",D179*'Weekly forecast'!$B$8)</f>
      </c>
      <c r="F179" s="7">
        <f>IF(D179="","",D179+N(E179))</f>
      </c>
      <c r="G179" s="8"/>
      <c r="H179" s="10"/>
      <c r="I179" s="7">
        <f>IF(F179="","",F179-N(G179))</f>
      </c>
      <c r="J179" s="10"/>
      <c r="K179" s="10"/>
      <c r="L179" s="10"/>
    </row>
    <row r="180">
      <c r="A180" s="11"/>
      <c r="B180" s="11"/>
      <c r="C180" s="11"/>
      <c r="D180" s="8"/>
      <c r="E180" s="7">
        <f>IF(D180="","",D180*'Weekly forecast'!$B$8)</f>
      </c>
      <c r="F180" s="7">
        <f>IF(D180="","",D180+N(E180))</f>
      </c>
      <c r="G180" s="8"/>
      <c r="H180" s="10"/>
      <c r="I180" s="7">
        <f>IF(F180="","",F180-N(G180))</f>
      </c>
      <c r="J180" s="10"/>
      <c r="K180" s="10"/>
      <c r="L180" s="10"/>
    </row>
    <row r="181">
      <c r="A181" s="11"/>
      <c r="B181" s="11"/>
      <c r="C181" s="11"/>
      <c r="D181" s="8"/>
      <c r="E181" s="7">
        <f>IF(D181="","",D181*'Weekly forecast'!$B$8)</f>
      </c>
      <c r="F181" s="7">
        <f>IF(D181="","",D181+N(E181))</f>
      </c>
      <c r="G181" s="8"/>
      <c r="H181" s="10"/>
      <c r="I181" s="7">
        <f>IF(F181="","",F181-N(G181))</f>
      </c>
      <c r="J181" s="10"/>
      <c r="K181" s="10"/>
      <c r="L181" s="10"/>
    </row>
    <row r="182">
      <c r="A182" s="11"/>
      <c r="B182" s="11"/>
      <c r="C182" s="11"/>
      <c r="D182" s="8"/>
      <c r="E182" s="7">
        <f>IF(D182="","",D182*'Weekly forecast'!$B$8)</f>
      </c>
      <c r="F182" s="7">
        <f>IF(D182="","",D182+N(E182))</f>
      </c>
      <c r="G182" s="8"/>
      <c r="H182" s="10"/>
      <c r="I182" s="7">
        <f>IF(F182="","",F182-N(G182))</f>
      </c>
      <c r="J182" s="10"/>
      <c r="K182" s="10"/>
      <c r="L182" s="10"/>
    </row>
    <row r="183">
      <c r="A183" s="11"/>
      <c r="B183" s="11"/>
      <c r="C183" s="11"/>
      <c r="D183" s="8"/>
      <c r="E183" s="7">
        <f>IF(D183="","",D183*'Weekly forecast'!$B$8)</f>
      </c>
      <c r="F183" s="7">
        <f>IF(D183="","",D183+N(E183))</f>
      </c>
      <c r="G183" s="8"/>
      <c r="H183" s="10"/>
      <c r="I183" s="7">
        <f>IF(F183="","",F183-N(G183))</f>
      </c>
      <c r="J183" s="10"/>
      <c r="K183" s="10"/>
      <c r="L183" s="10"/>
    </row>
    <row r="184">
      <c r="A184" s="11"/>
      <c r="B184" s="11"/>
      <c r="C184" s="11"/>
      <c r="D184" s="8"/>
      <c r="E184" s="7">
        <f>IF(D184="","",D184*'Weekly forecast'!$B$8)</f>
      </c>
      <c r="F184" s="7">
        <f>IF(D184="","",D184+N(E184))</f>
      </c>
      <c r="G184" s="8"/>
      <c r="H184" s="10"/>
      <c r="I184" s="7">
        <f>IF(F184="","",F184-N(G184))</f>
      </c>
      <c r="J184" s="10"/>
      <c r="K184" s="10"/>
      <c r="L184" s="10"/>
    </row>
    <row r="185">
      <c r="A185" s="11"/>
      <c r="B185" s="11"/>
      <c r="C185" s="11"/>
      <c r="D185" s="8"/>
      <c r="E185" s="7">
        <f>IF(D185="","",D185*'Weekly forecast'!$B$8)</f>
      </c>
      <c r="F185" s="7">
        <f>IF(D185="","",D185+N(E185))</f>
      </c>
      <c r="G185" s="8"/>
      <c r="H185" s="10"/>
      <c r="I185" s="7">
        <f>IF(F185="","",F185-N(G185))</f>
      </c>
      <c r="J185" s="10"/>
      <c r="K185" s="10"/>
      <c r="L185" s="10"/>
    </row>
    <row r="186">
      <c r="A186" s="11"/>
      <c r="B186" s="11"/>
      <c r="C186" s="11"/>
      <c r="D186" s="8"/>
      <c r="E186" s="7">
        <f>IF(D186="","",D186*'Weekly forecast'!$B$8)</f>
      </c>
      <c r="F186" s="7">
        <f>IF(D186="","",D186+N(E186))</f>
      </c>
      <c r="G186" s="8"/>
      <c r="H186" s="10"/>
      <c r="I186" s="7">
        <f>IF(F186="","",F186-N(G186))</f>
      </c>
      <c r="J186" s="10"/>
      <c r="K186" s="10"/>
      <c r="L186" s="10"/>
    </row>
    <row r="187">
      <c r="A187" s="11"/>
      <c r="B187" s="11"/>
      <c r="C187" s="11"/>
      <c r="D187" s="8"/>
      <c r="E187" s="7">
        <f>IF(D187="","",D187*'Weekly forecast'!$B$8)</f>
      </c>
      <c r="F187" s="7">
        <f>IF(D187="","",D187+N(E187))</f>
      </c>
      <c r="G187" s="8"/>
      <c r="H187" s="10"/>
      <c r="I187" s="7">
        <f>IF(F187="","",F187-N(G187))</f>
      </c>
      <c r="J187" s="10"/>
      <c r="K187" s="10"/>
      <c r="L187" s="10"/>
    </row>
    <row r="188">
      <c r="A188" s="11"/>
      <c r="B188" s="11"/>
      <c r="C188" s="11"/>
      <c r="D188" s="8"/>
      <c r="E188" s="7">
        <f>IF(D188="","",D188*'Weekly forecast'!$B$8)</f>
      </c>
      <c r="F188" s="7">
        <f>IF(D188="","",D188+N(E188))</f>
      </c>
      <c r="G188" s="8"/>
      <c r="H188" s="10"/>
      <c r="I188" s="7">
        <f>IF(F188="","",F188-N(G188))</f>
      </c>
      <c r="J188" s="10"/>
      <c r="K188" s="10"/>
      <c r="L188" s="10"/>
    </row>
    <row r="189">
      <c r="A189" s="11"/>
      <c r="B189" s="11"/>
      <c r="C189" s="11"/>
      <c r="D189" s="8"/>
      <c r="E189" s="7">
        <f>IF(D189="","",D189*'Weekly forecast'!$B$8)</f>
      </c>
      <c r="F189" s="7">
        <f>IF(D189="","",D189+N(E189))</f>
      </c>
      <c r="G189" s="8"/>
      <c r="H189" s="10"/>
      <c r="I189" s="7">
        <f>IF(F189="","",F189-N(G189))</f>
      </c>
      <c r="J189" s="10"/>
      <c r="K189" s="10"/>
      <c r="L189" s="10"/>
    </row>
    <row r="190">
      <c r="A190" s="11"/>
      <c r="B190" s="11"/>
      <c r="C190" s="11"/>
      <c r="D190" s="8"/>
      <c r="E190" s="7">
        <f>IF(D190="","",D190*'Weekly forecast'!$B$8)</f>
      </c>
      <c r="F190" s="7">
        <f>IF(D190="","",D190+N(E190))</f>
      </c>
      <c r="G190" s="8"/>
      <c r="H190" s="10"/>
      <c r="I190" s="7">
        <f>IF(F190="","",F190-N(G190))</f>
      </c>
      <c r="J190" s="10"/>
      <c r="K190" s="10"/>
      <c r="L190" s="10"/>
    </row>
    <row r="191">
      <c r="A191" s="11"/>
      <c r="B191" s="11"/>
      <c r="C191" s="11"/>
      <c r="D191" s="8"/>
      <c r="E191" s="7">
        <f>IF(D191="","",D191*'Weekly forecast'!$B$8)</f>
      </c>
      <c r="F191" s="7">
        <f>IF(D191="","",D191+N(E191))</f>
      </c>
      <c r="G191" s="8"/>
      <c r="H191" s="10"/>
      <c r="I191" s="7">
        <f>IF(F191="","",F191-N(G191))</f>
      </c>
      <c r="J191" s="10"/>
      <c r="K191" s="10"/>
      <c r="L191" s="10"/>
    </row>
    <row r="192">
      <c r="A192" s="11"/>
      <c r="B192" s="11"/>
      <c r="C192" s="11"/>
      <c r="D192" s="8"/>
      <c r="E192" s="7">
        <f>IF(D192="","",D192*'Weekly forecast'!$B$8)</f>
      </c>
      <c r="F192" s="7">
        <f>IF(D192="","",D192+N(E192))</f>
      </c>
      <c r="G192" s="8"/>
      <c r="H192" s="10"/>
      <c r="I192" s="7">
        <f>IF(F192="","",F192-N(G192))</f>
      </c>
      <c r="J192" s="10"/>
      <c r="K192" s="10"/>
      <c r="L192" s="10"/>
    </row>
    <row r="193">
      <c r="A193" s="11"/>
      <c r="B193" s="11"/>
      <c r="C193" s="11"/>
      <c r="D193" s="8"/>
      <c r="E193" s="7">
        <f>IF(D193="","",D193*'Weekly forecast'!$B$8)</f>
      </c>
      <c r="F193" s="7">
        <f>IF(D193="","",D193+N(E193))</f>
      </c>
      <c r="G193" s="8"/>
      <c r="H193" s="10"/>
      <c r="I193" s="7">
        <f>IF(F193="","",F193-N(G193))</f>
      </c>
      <c r="J193" s="10"/>
      <c r="K193" s="10"/>
      <c r="L193" s="10"/>
    </row>
    <row r="194">
      <c r="A194" s="11"/>
      <c r="B194" s="11"/>
      <c r="C194" s="11"/>
      <c r="D194" s="8"/>
      <c r="E194" s="7">
        <f>IF(D194="","",D194*'Weekly forecast'!$B$8)</f>
      </c>
      <c r="F194" s="7">
        <f>IF(D194="","",D194+N(E194))</f>
      </c>
      <c r="G194" s="8"/>
      <c r="H194" s="10"/>
      <c r="I194" s="7">
        <f>IF(F194="","",F194-N(G194))</f>
      </c>
      <c r="J194" s="10"/>
      <c r="K194" s="10"/>
      <c r="L194" s="10"/>
    </row>
    <row r="195">
      <c r="A195" s="11"/>
      <c r="B195" s="11"/>
      <c r="C195" s="11"/>
      <c r="D195" s="8"/>
      <c r="E195" s="7">
        <f>IF(D195="","",D195*'Weekly forecast'!$B$8)</f>
      </c>
      <c r="F195" s="7">
        <f>IF(D195="","",D195+N(E195))</f>
      </c>
      <c r="G195" s="8"/>
      <c r="H195" s="10"/>
      <c r="I195" s="7">
        <f>IF(F195="","",F195-N(G195))</f>
      </c>
      <c r="J195" s="10"/>
      <c r="K195" s="10"/>
      <c r="L195" s="10"/>
    </row>
    <row r="196">
      <c r="A196" s="11"/>
      <c r="B196" s="11"/>
      <c r="C196" s="11"/>
      <c r="D196" s="8"/>
      <c r="E196" s="7">
        <f>IF(D196="","",D196*'Weekly forecast'!$B$8)</f>
      </c>
      <c r="F196" s="7">
        <f>IF(D196="","",D196+N(E196))</f>
      </c>
      <c r="G196" s="8"/>
      <c r="H196" s="10"/>
      <c r="I196" s="7">
        <f>IF(F196="","",F196-N(G196))</f>
      </c>
      <c r="J196" s="10"/>
      <c r="K196" s="10"/>
      <c r="L196" s="10"/>
    </row>
    <row r="197">
      <c r="A197" s="11"/>
      <c r="B197" s="11"/>
      <c r="C197" s="11"/>
      <c r="D197" s="8"/>
      <c r="E197" s="7">
        <f>IF(D197="","",D197*'Weekly forecast'!$B$8)</f>
      </c>
      <c r="F197" s="7">
        <f>IF(D197="","",D197+N(E197))</f>
      </c>
      <c r="G197" s="8"/>
      <c r="H197" s="10"/>
      <c r="I197" s="7">
        <f>IF(F197="","",F197-N(G197))</f>
      </c>
      <c r="J197" s="10"/>
      <c r="K197" s="10"/>
      <c r="L197" s="10"/>
    </row>
    <row r="198">
      <c r="A198" s="11"/>
      <c r="B198" s="11"/>
      <c r="C198" s="11"/>
      <c r="D198" s="8"/>
      <c r="E198" s="7">
        <f>IF(D198="","",D198*'Weekly forecast'!$B$8)</f>
      </c>
      <c r="F198" s="7">
        <f>IF(D198="","",D198+N(E198))</f>
      </c>
      <c r="G198" s="8"/>
      <c r="H198" s="10"/>
      <c r="I198" s="7">
        <f>IF(F198="","",F198-N(G198))</f>
      </c>
      <c r="J198" s="10"/>
      <c r="K198" s="10"/>
      <c r="L198" s="10"/>
    </row>
    <row r="199">
      <c r="A199" s="11"/>
      <c r="B199" s="11"/>
      <c r="C199" s="11"/>
      <c r="D199" s="8"/>
      <c r="E199" s="7">
        <f>IF(D199="","",D199*'Weekly forecast'!$B$8)</f>
      </c>
      <c r="F199" s="7">
        <f>IF(D199="","",D199+N(E199))</f>
      </c>
      <c r="G199" s="8"/>
      <c r="H199" s="10"/>
      <c r="I199" s="7">
        <f>IF(F199="","",F199-N(G199))</f>
      </c>
      <c r="J199" s="10"/>
      <c r="K199" s="10"/>
      <c r="L199" s="10"/>
    </row>
    <row r="200">
      <c r="A200" s="11"/>
      <c r="B200" s="11"/>
      <c r="C200" s="11"/>
      <c r="D200" s="8"/>
      <c r="E200" s="7">
        <f>IF(D200="","",D200*'Weekly forecast'!$B$8)</f>
      </c>
      <c r="F200" s="7">
        <f>IF(D200="","",D200+N(E200))</f>
      </c>
      <c r="G200" s="8"/>
      <c r="H200" s="10"/>
      <c r="I200" s="7">
        <f>IF(F200="","",F200-N(G200))</f>
      </c>
      <c r="J200" s="10"/>
      <c r="K200" s="10"/>
      <c r="L200" s="10"/>
    </row>
    <row r="201">
      <c r="A201" s="11"/>
      <c r="B201" s="11"/>
      <c r="C201" s="11"/>
      <c r="D201" s="8"/>
      <c r="E201" s="7">
        <f>IF(D201="","",D201*'Weekly forecast'!$B$8)</f>
      </c>
      <c r="F201" s="7">
        <f>IF(D201="","",D201+N(E201))</f>
      </c>
      <c r="G201" s="8"/>
      <c r="H201" s="10"/>
      <c r="I201" s="7">
        <f>IF(F201="","",F201-N(G201))</f>
      </c>
      <c r="J201" s="10"/>
      <c r="K201" s="10"/>
      <c r="L201" s="10"/>
    </row>
    <row r="202">
      <c r="A202" s="11"/>
      <c r="B202" s="11"/>
      <c r="C202" s="11"/>
      <c r="D202" s="8"/>
      <c r="E202" s="7">
        <f>IF(D202="","",D202*'Weekly forecast'!$B$8)</f>
      </c>
      <c r="F202" s="7">
        <f>IF(D202="","",D202+N(E202))</f>
      </c>
      <c r="G202" s="8"/>
      <c r="H202" s="10"/>
      <c r="I202" s="7">
        <f>IF(F202="","",F202-N(G202))</f>
      </c>
      <c r="J202" s="10"/>
      <c r="K202" s="10"/>
      <c r="L202" s="10"/>
    </row>
    <row r="203">
      <c r="A203" s="11"/>
      <c r="B203" s="11"/>
      <c r="C203" s="11"/>
      <c r="D203" s="8"/>
      <c r="E203" s="7">
        <f>IF(D203="","",D203*'Weekly forecast'!$B$8)</f>
      </c>
      <c r="F203" s="7">
        <f>IF(D203="","",D203+N(E203))</f>
      </c>
      <c r="G203" s="8"/>
      <c r="H203" s="10"/>
      <c r="I203" s="7">
        <f>IF(F203="","",F203-N(G203))</f>
      </c>
      <c r="J203" s="10"/>
      <c r="K203" s="10"/>
      <c r="L203" s="10"/>
    </row>
    <row r="204">
      <c r="A204" s="11"/>
      <c r="B204" s="11"/>
      <c r="C204" s="11"/>
      <c r="D204" s="8"/>
      <c r="E204" s="7">
        <f>IF(D204="","",D204*'Weekly forecast'!$B$8)</f>
      </c>
      <c r="F204" s="7">
        <f>IF(D204="","",D204+N(E204))</f>
      </c>
      <c r="G204" s="8"/>
      <c r="H204" s="10"/>
      <c r="I204" s="7">
        <f>IF(F204="","",F204-N(G204))</f>
      </c>
      <c r="J204" s="10"/>
      <c r="K204" s="10"/>
      <c r="L204" s="10"/>
    </row>
  </sheetData>
  <pageMargins left="0.5" right="0.5" top="0.6" bottom="0.6" header="0.3" footer="0.3"/>
  <pageSetup paperSize="9" orientation="landscape" fitToWidth="1" fitToHeight="0"/>
</worksheet>
</file>

<file path=xl/worksheets/sheet4.xml><?xml version="1.0" encoding="utf-8"?>
<worksheet xmlns="http://schemas.openxmlformats.org/spreadsheetml/2006/main">
  <sheetPr>
    <pageSetUpPr fitToPage="1"/>
  </sheetPr>
  <sheetViews>
    <sheetView workbookViewId="0">
      <pane ySplit="10" topLeftCell="A11" activePane="bottomLeft" state="frozen"/>
    </sheetView>
  </sheetViews>
  <sheetFormatPr defaultRowHeight="15"/>
  <cols>
    <col min="1" max="1" width="24" customWidth="1"/>
    <col min="2" max="2" width="18" customWidth="1"/>
    <col min="3" max="3" width="18" customWidth="1"/>
    <col min="4" max="4" width="18" customWidth="1"/>
    <col min="5" max="5" width="16" customWidth="1"/>
    <col min="6" max="6" width="18" customWidth="1"/>
    <col min="7" max="7" width="18" customWidth="1"/>
    <col min="8" max="8" width="18" customWidth="1"/>
    <col min="9" max="9" width="18" customWidth="1"/>
    <col min="10" max="10" width="12" customWidth="1"/>
  </cols>
  <sheetData>
    <row r="1">
      <c r="A1" s="1" t="inlineStr">
        <is>
          <t xml:space="preserve">Construction cash flow template: weekly forecast</t>
        </is>
      </c>
    </row>
    <row r="2">
      <c r="A2" s="2" t="inlineStr">
        <is>
          <t xml:space="preserve">VIABUILD · https://www.viabuild.au/resources/construction-cash-flow-template · Last reviewed 28 September 2026</t>
        </is>
      </c>
    </row>
    <row r="4">
      <c r="A4" s="6" t="inlineStr">
        <is>
          <t xml:space="preserve">Settings</t>
        </is>
      </c>
      <c r="B4" s="6"/>
      <c r="C4" s="6"/>
    </row>
    <row r="5">
      <c r="A5" s="5" t="inlineStr">
        <is>
          <t xml:space="preserve">Forecast start</t>
        </is>
      </c>
      <c r="B5" s="10"/>
      <c r="C5" s="2" t="inlineStr">
        <is>
          <t xml:space="preserve">The Monday of week one.</t>
        </is>
      </c>
    </row>
    <row r="6">
      <c r="A6" s="5" t="inlineStr">
        <is>
          <t xml:space="preserve">Opening bank balance</t>
        </is>
      </c>
      <c r="B6" s="8"/>
      <c r="C6" s="2" t="inlineStr">
        <is>
          <t xml:space="preserve">What is in the bank that day, read from the bank.</t>
        </is>
      </c>
    </row>
    <row r="7">
      <c r="A7" s="5" t="inlineStr">
        <is>
          <t xml:space="preserve">Low-balance threshold</t>
        </is>
      </c>
      <c r="B7" s="8"/>
      <c r="C7" s="2" t="inlineStr">
        <is>
          <t xml:space="preserve">The balance below which you want a week flagged. It is your number, set by what your business needs to carry.</t>
        </is>
      </c>
    </row>
    <row r="8">
      <c r="A8" s="5" t="inlineStr">
        <is>
          <t xml:space="preserve">GST rate</t>
        </is>
      </c>
      <c r="B8" s="13">
        <v>0.1</v>
      </c>
      <c r="C8" s="2" t="inlineStr">
        <is>
          <t xml:space="preserve">Used by every GST column. Set at ten per cent; confirm the rate that applies to your work with your accountant.</t>
        </is>
      </c>
    </row>
    <row r="10">
      <c r="A10" s="3" t="inlineStr">
        <is>
          <t xml:space="preserve">Week</t>
        </is>
      </c>
      <c r="B10" s="3" t="inlineStr">
        <is>
          <t xml:space="preserve">Week starting</t>
        </is>
      </c>
      <c r="C10" s="3" t="inlineStr">
        <is>
          <t xml:space="preserve">Opening balance</t>
        </is>
      </c>
      <c r="D10" s="3" t="inlineStr">
        <is>
          <t xml:space="preserve">Claims in</t>
        </is>
      </c>
      <c r="E10" s="3" t="inlineStr">
        <is>
          <t xml:space="preserve">Other cash in</t>
        </is>
      </c>
      <c r="F10" s="3" t="inlineStr">
        <is>
          <t xml:space="preserve">Bills out</t>
        </is>
      </c>
      <c r="G10" s="3" t="inlineStr">
        <is>
          <t xml:space="preserve">Retention released</t>
        </is>
      </c>
      <c r="H10" s="3" t="inlineStr">
        <is>
          <t xml:space="preserve">Other cash out</t>
        </is>
      </c>
      <c r="I10" s="3" t="inlineStr">
        <is>
          <t xml:space="preserve">Closing balance</t>
        </is>
      </c>
      <c r="J10" s="3" t="inlineStr">
        <is>
          <t xml:space="preserve">Low balance</t>
        </is>
      </c>
    </row>
    <row r="11">
      <c r="A11" s="16">
        <v>1</v>
      </c>
      <c r="B11" s="9">
        <f>IF($B$5="","",$B$5)</f>
      </c>
      <c r="C11" s="7">
        <f>IF(OR(B11="",$B$6=""),"",$B$6)</f>
      </c>
      <c r="D11" s="7">
        <f>IF(B11="","",SUMIFS('Claims in'!$E$5:$E$84,'Claims in'!$I$5:$I$84,"&lt;"&amp;(B11+7),'Claims in'!$J$5:$J$84,""))</f>
      </c>
      <c r="E11" s="8"/>
      <c r="F11" s="7">
        <f>IF(B11="","",SUMIFS('Money out'!$I$5:$I$204,'Money out'!$H$5:$H$204,"&lt;"&amp;(B11+7),'Money out'!$J$5:$J$204,""))</f>
      </c>
      <c r="G11" s="7">
        <f>IF(B11="","",SUMIFS('Money out'!$G$5:$G$204,'Money out'!$K$5:$K$204,"&lt;"&amp;(B11+7),'Money out'!$L$5:$L$204,""))</f>
      </c>
      <c r="H11" s="8"/>
      <c r="I11" s="14">
        <f>IF(C11="","",C11+N(D11)+N(E11)-N(F11)-N(G11)-N(H11))</f>
      </c>
      <c r="J11" s="15">
        <f>IF(OR(I11="",$B$7=""),"",IF(I11&lt;$B$7,"LOW",""))</f>
      </c>
    </row>
    <row r="12">
      <c r="A12" s="16">
        <v>2</v>
      </c>
      <c r="B12" s="9">
        <f>IF(B11="","",B11+7)</f>
      </c>
      <c r="C12" s="7">
        <f>IF(OR(B12="",I11=""),"",I11)</f>
      </c>
      <c r="D12" s="7">
        <f>IF(B12="","",SUMIFS('Claims in'!$E$5:$E$84,'Claims in'!$I$5:$I$84,"&lt;"&amp;(B12+7),'Claims in'!$I$5:$I$84,"&gt;="&amp;B12,'Claims in'!$J$5:$J$84,""))</f>
      </c>
      <c r="E12" s="8"/>
      <c r="F12" s="7">
        <f>IF(B12="","",SUMIFS('Money out'!$I$5:$I$204,'Money out'!$H$5:$H$204,"&lt;"&amp;(B12+7),'Money out'!$H$5:$H$204,"&gt;="&amp;B12,'Money out'!$J$5:$J$204,""))</f>
      </c>
      <c r="G12" s="7">
        <f>IF(B12="","",SUMIFS('Money out'!$G$5:$G$204,'Money out'!$K$5:$K$204,"&lt;"&amp;(B12+7),'Money out'!$K$5:$K$204,"&gt;="&amp;B12,'Money out'!$L$5:$L$204,""))</f>
      </c>
      <c r="H12" s="8"/>
      <c r="I12" s="14">
        <f>IF(C12="","",C12+N(D12)+N(E12)-N(F12)-N(G12)-N(H12))</f>
      </c>
      <c r="J12" s="15">
        <f>IF(OR(I12="",$B$7=""),"",IF(I12&lt;$B$7,"LOW",""))</f>
      </c>
    </row>
    <row r="13">
      <c r="A13" s="16">
        <v>3</v>
      </c>
      <c r="B13" s="9">
        <f>IF(B12="","",B12+7)</f>
      </c>
      <c r="C13" s="7">
        <f>IF(OR(B13="",I12=""),"",I12)</f>
      </c>
      <c r="D13" s="7">
        <f>IF(B13="","",SUMIFS('Claims in'!$E$5:$E$84,'Claims in'!$I$5:$I$84,"&lt;"&amp;(B13+7),'Claims in'!$I$5:$I$84,"&gt;="&amp;B13,'Claims in'!$J$5:$J$84,""))</f>
      </c>
      <c r="E13" s="8"/>
      <c r="F13" s="7">
        <f>IF(B13="","",SUMIFS('Money out'!$I$5:$I$204,'Money out'!$H$5:$H$204,"&lt;"&amp;(B13+7),'Money out'!$H$5:$H$204,"&gt;="&amp;B13,'Money out'!$J$5:$J$204,""))</f>
      </c>
      <c r="G13" s="7">
        <f>IF(B13="","",SUMIFS('Money out'!$G$5:$G$204,'Money out'!$K$5:$K$204,"&lt;"&amp;(B13+7),'Money out'!$K$5:$K$204,"&gt;="&amp;B13,'Money out'!$L$5:$L$204,""))</f>
      </c>
      <c r="H13" s="8"/>
      <c r="I13" s="14">
        <f>IF(C13="","",C13+N(D13)+N(E13)-N(F13)-N(G13)-N(H13))</f>
      </c>
      <c r="J13" s="15">
        <f>IF(OR(I13="",$B$7=""),"",IF(I13&lt;$B$7,"LOW",""))</f>
      </c>
    </row>
    <row r="14">
      <c r="A14" s="16">
        <v>4</v>
      </c>
      <c r="B14" s="9">
        <f>IF(B13="","",B13+7)</f>
      </c>
      <c r="C14" s="7">
        <f>IF(OR(B14="",I13=""),"",I13)</f>
      </c>
      <c r="D14" s="7">
        <f>IF(B14="","",SUMIFS('Claims in'!$E$5:$E$84,'Claims in'!$I$5:$I$84,"&lt;"&amp;(B14+7),'Claims in'!$I$5:$I$84,"&gt;="&amp;B14,'Claims in'!$J$5:$J$84,""))</f>
      </c>
      <c r="E14" s="8"/>
      <c r="F14" s="7">
        <f>IF(B14="","",SUMIFS('Money out'!$I$5:$I$204,'Money out'!$H$5:$H$204,"&lt;"&amp;(B14+7),'Money out'!$H$5:$H$204,"&gt;="&amp;B14,'Money out'!$J$5:$J$204,""))</f>
      </c>
      <c r="G14" s="7">
        <f>IF(B14="","",SUMIFS('Money out'!$G$5:$G$204,'Money out'!$K$5:$K$204,"&lt;"&amp;(B14+7),'Money out'!$K$5:$K$204,"&gt;="&amp;B14,'Money out'!$L$5:$L$204,""))</f>
      </c>
      <c r="H14" s="8"/>
      <c r="I14" s="14">
        <f>IF(C14="","",C14+N(D14)+N(E14)-N(F14)-N(G14)-N(H14))</f>
      </c>
      <c r="J14" s="15">
        <f>IF(OR(I14="",$B$7=""),"",IF(I14&lt;$B$7,"LOW",""))</f>
      </c>
    </row>
    <row r="15">
      <c r="A15" s="16">
        <v>5</v>
      </c>
      <c r="B15" s="9">
        <f>IF(B14="","",B14+7)</f>
      </c>
      <c r="C15" s="7">
        <f>IF(OR(B15="",I14=""),"",I14)</f>
      </c>
      <c r="D15" s="7">
        <f>IF(B15="","",SUMIFS('Claims in'!$E$5:$E$84,'Claims in'!$I$5:$I$84,"&lt;"&amp;(B15+7),'Claims in'!$I$5:$I$84,"&gt;="&amp;B15,'Claims in'!$J$5:$J$84,""))</f>
      </c>
      <c r="E15" s="8"/>
      <c r="F15" s="7">
        <f>IF(B15="","",SUMIFS('Money out'!$I$5:$I$204,'Money out'!$H$5:$H$204,"&lt;"&amp;(B15+7),'Money out'!$H$5:$H$204,"&gt;="&amp;B15,'Money out'!$J$5:$J$204,""))</f>
      </c>
      <c r="G15" s="7">
        <f>IF(B15="","",SUMIFS('Money out'!$G$5:$G$204,'Money out'!$K$5:$K$204,"&lt;"&amp;(B15+7),'Money out'!$K$5:$K$204,"&gt;="&amp;B15,'Money out'!$L$5:$L$204,""))</f>
      </c>
      <c r="H15" s="8"/>
      <c r="I15" s="14">
        <f>IF(C15="","",C15+N(D15)+N(E15)-N(F15)-N(G15)-N(H15))</f>
      </c>
      <c r="J15" s="15">
        <f>IF(OR(I15="",$B$7=""),"",IF(I15&lt;$B$7,"LOW",""))</f>
      </c>
    </row>
    <row r="16">
      <c r="A16" s="16">
        <v>6</v>
      </c>
      <c r="B16" s="9">
        <f>IF(B15="","",B15+7)</f>
      </c>
      <c r="C16" s="7">
        <f>IF(OR(B16="",I15=""),"",I15)</f>
      </c>
      <c r="D16" s="7">
        <f>IF(B16="","",SUMIFS('Claims in'!$E$5:$E$84,'Claims in'!$I$5:$I$84,"&lt;"&amp;(B16+7),'Claims in'!$I$5:$I$84,"&gt;="&amp;B16,'Claims in'!$J$5:$J$84,""))</f>
      </c>
      <c r="E16" s="8"/>
      <c r="F16" s="7">
        <f>IF(B16="","",SUMIFS('Money out'!$I$5:$I$204,'Money out'!$H$5:$H$204,"&lt;"&amp;(B16+7),'Money out'!$H$5:$H$204,"&gt;="&amp;B16,'Money out'!$J$5:$J$204,""))</f>
      </c>
      <c r="G16" s="7">
        <f>IF(B16="","",SUMIFS('Money out'!$G$5:$G$204,'Money out'!$K$5:$K$204,"&lt;"&amp;(B16+7),'Money out'!$K$5:$K$204,"&gt;="&amp;B16,'Money out'!$L$5:$L$204,""))</f>
      </c>
      <c r="H16" s="8"/>
      <c r="I16" s="14">
        <f>IF(C16="","",C16+N(D16)+N(E16)-N(F16)-N(G16)-N(H16))</f>
      </c>
      <c r="J16" s="15">
        <f>IF(OR(I16="",$B$7=""),"",IF(I16&lt;$B$7,"LOW",""))</f>
      </c>
    </row>
    <row r="17">
      <c r="A17" s="16">
        <v>7</v>
      </c>
      <c r="B17" s="9">
        <f>IF(B16="","",B16+7)</f>
      </c>
      <c r="C17" s="7">
        <f>IF(OR(B17="",I16=""),"",I16)</f>
      </c>
      <c r="D17" s="7">
        <f>IF(B17="","",SUMIFS('Claims in'!$E$5:$E$84,'Claims in'!$I$5:$I$84,"&lt;"&amp;(B17+7),'Claims in'!$I$5:$I$84,"&gt;="&amp;B17,'Claims in'!$J$5:$J$84,""))</f>
      </c>
      <c r="E17" s="8"/>
      <c r="F17" s="7">
        <f>IF(B17="","",SUMIFS('Money out'!$I$5:$I$204,'Money out'!$H$5:$H$204,"&lt;"&amp;(B17+7),'Money out'!$H$5:$H$204,"&gt;="&amp;B17,'Money out'!$J$5:$J$204,""))</f>
      </c>
      <c r="G17" s="7">
        <f>IF(B17="","",SUMIFS('Money out'!$G$5:$G$204,'Money out'!$K$5:$K$204,"&lt;"&amp;(B17+7),'Money out'!$K$5:$K$204,"&gt;="&amp;B17,'Money out'!$L$5:$L$204,""))</f>
      </c>
      <c r="H17" s="8"/>
      <c r="I17" s="14">
        <f>IF(C17="","",C17+N(D17)+N(E17)-N(F17)-N(G17)-N(H17))</f>
      </c>
      <c r="J17" s="15">
        <f>IF(OR(I17="",$B$7=""),"",IF(I17&lt;$B$7,"LOW",""))</f>
      </c>
    </row>
    <row r="18">
      <c r="A18" s="16">
        <v>8</v>
      </c>
      <c r="B18" s="9">
        <f>IF(B17="","",B17+7)</f>
      </c>
      <c r="C18" s="7">
        <f>IF(OR(B18="",I17=""),"",I17)</f>
      </c>
      <c r="D18" s="7">
        <f>IF(B18="","",SUMIFS('Claims in'!$E$5:$E$84,'Claims in'!$I$5:$I$84,"&lt;"&amp;(B18+7),'Claims in'!$I$5:$I$84,"&gt;="&amp;B18,'Claims in'!$J$5:$J$84,""))</f>
      </c>
      <c r="E18" s="8"/>
      <c r="F18" s="7">
        <f>IF(B18="","",SUMIFS('Money out'!$I$5:$I$204,'Money out'!$H$5:$H$204,"&lt;"&amp;(B18+7),'Money out'!$H$5:$H$204,"&gt;="&amp;B18,'Money out'!$J$5:$J$204,""))</f>
      </c>
      <c r="G18" s="7">
        <f>IF(B18="","",SUMIFS('Money out'!$G$5:$G$204,'Money out'!$K$5:$K$204,"&lt;"&amp;(B18+7),'Money out'!$K$5:$K$204,"&gt;="&amp;B18,'Money out'!$L$5:$L$204,""))</f>
      </c>
      <c r="H18" s="8"/>
      <c r="I18" s="14">
        <f>IF(C18="","",C18+N(D18)+N(E18)-N(F18)-N(G18)-N(H18))</f>
      </c>
      <c r="J18" s="15">
        <f>IF(OR(I18="",$B$7=""),"",IF(I18&lt;$B$7,"LOW",""))</f>
      </c>
    </row>
    <row r="19">
      <c r="A19" s="16">
        <v>9</v>
      </c>
      <c r="B19" s="9">
        <f>IF(B18="","",B18+7)</f>
      </c>
      <c r="C19" s="7">
        <f>IF(OR(B19="",I18=""),"",I18)</f>
      </c>
      <c r="D19" s="7">
        <f>IF(B19="","",SUMIFS('Claims in'!$E$5:$E$84,'Claims in'!$I$5:$I$84,"&lt;"&amp;(B19+7),'Claims in'!$I$5:$I$84,"&gt;="&amp;B19,'Claims in'!$J$5:$J$84,""))</f>
      </c>
      <c r="E19" s="8"/>
      <c r="F19" s="7">
        <f>IF(B19="","",SUMIFS('Money out'!$I$5:$I$204,'Money out'!$H$5:$H$204,"&lt;"&amp;(B19+7),'Money out'!$H$5:$H$204,"&gt;="&amp;B19,'Money out'!$J$5:$J$204,""))</f>
      </c>
      <c r="G19" s="7">
        <f>IF(B19="","",SUMIFS('Money out'!$G$5:$G$204,'Money out'!$K$5:$K$204,"&lt;"&amp;(B19+7),'Money out'!$K$5:$K$204,"&gt;="&amp;B19,'Money out'!$L$5:$L$204,""))</f>
      </c>
      <c r="H19" s="8"/>
      <c r="I19" s="14">
        <f>IF(C19="","",C19+N(D19)+N(E19)-N(F19)-N(G19)-N(H19))</f>
      </c>
      <c r="J19" s="15">
        <f>IF(OR(I19="",$B$7=""),"",IF(I19&lt;$B$7,"LOW",""))</f>
      </c>
    </row>
    <row r="20">
      <c r="A20" s="16">
        <v>10</v>
      </c>
      <c r="B20" s="9">
        <f>IF(B19="","",B19+7)</f>
      </c>
      <c r="C20" s="7">
        <f>IF(OR(B20="",I19=""),"",I19)</f>
      </c>
      <c r="D20" s="7">
        <f>IF(B20="","",SUMIFS('Claims in'!$E$5:$E$84,'Claims in'!$I$5:$I$84,"&lt;"&amp;(B20+7),'Claims in'!$I$5:$I$84,"&gt;="&amp;B20,'Claims in'!$J$5:$J$84,""))</f>
      </c>
      <c r="E20" s="8"/>
      <c r="F20" s="7">
        <f>IF(B20="","",SUMIFS('Money out'!$I$5:$I$204,'Money out'!$H$5:$H$204,"&lt;"&amp;(B20+7),'Money out'!$H$5:$H$204,"&gt;="&amp;B20,'Money out'!$J$5:$J$204,""))</f>
      </c>
      <c r="G20" s="7">
        <f>IF(B20="","",SUMIFS('Money out'!$G$5:$G$204,'Money out'!$K$5:$K$204,"&lt;"&amp;(B20+7),'Money out'!$K$5:$K$204,"&gt;="&amp;B20,'Money out'!$L$5:$L$204,""))</f>
      </c>
      <c r="H20" s="8"/>
      <c r="I20" s="14">
        <f>IF(C20="","",C20+N(D20)+N(E20)-N(F20)-N(G20)-N(H20))</f>
      </c>
      <c r="J20" s="15">
        <f>IF(OR(I20="",$B$7=""),"",IF(I20&lt;$B$7,"LOW",""))</f>
      </c>
    </row>
    <row r="21">
      <c r="A21" s="16">
        <v>11</v>
      </c>
      <c r="B21" s="9">
        <f>IF(B20="","",B20+7)</f>
      </c>
      <c r="C21" s="7">
        <f>IF(OR(B21="",I20=""),"",I20)</f>
      </c>
      <c r="D21" s="7">
        <f>IF(B21="","",SUMIFS('Claims in'!$E$5:$E$84,'Claims in'!$I$5:$I$84,"&lt;"&amp;(B21+7),'Claims in'!$I$5:$I$84,"&gt;="&amp;B21,'Claims in'!$J$5:$J$84,""))</f>
      </c>
      <c r="E21" s="8"/>
      <c r="F21" s="7">
        <f>IF(B21="","",SUMIFS('Money out'!$I$5:$I$204,'Money out'!$H$5:$H$204,"&lt;"&amp;(B21+7),'Money out'!$H$5:$H$204,"&gt;="&amp;B21,'Money out'!$J$5:$J$204,""))</f>
      </c>
      <c r="G21" s="7">
        <f>IF(B21="","",SUMIFS('Money out'!$G$5:$G$204,'Money out'!$K$5:$K$204,"&lt;"&amp;(B21+7),'Money out'!$K$5:$K$204,"&gt;="&amp;B21,'Money out'!$L$5:$L$204,""))</f>
      </c>
      <c r="H21" s="8"/>
      <c r="I21" s="14">
        <f>IF(C21="","",C21+N(D21)+N(E21)-N(F21)-N(G21)-N(H21))</f>
      </c>
      <c r="J21" s="15">
        <f>IF(OR(I21="",$B$7=""),"",IF(I21&lt;$B$7,"LOW",""))</f>
      </c>
    </row>
    <row r="22">
      <c r="A22" s="16">
        <v>12</v>
      </c>
      <c r="B22" s="9">
        <f>IF(B21="","",B21+7)</f>
      </c>
      <c r="C22" s="7">
        <f>IF(OR(B22="",I21=""),"",I21)</f>
      </c>
      <c r="D22" s="7">
        <f>IF(B22="","",SUMIFS('Claims in'!$E$5:$E$84,'Claims in'!$I$5:$I$84,"&lt;"&amp;(B22+7),'Claims in'!$I$5:$I$84,"&gt;="&amp;B22,'Claims in'!$J$5:$J$84,""))</f>
      </c>
      <c r="E22" s="8"/>
      <c r="F22" s="7">
        <f>IF(B22="","",SUMIFS('Money out'!$I$5:$I$204,'Money out'!$H$5:$H$204,"&lt;"&amp;(B22+7),'Money out'!$H$5:$H$204,"&gt;="&amp;B22,'Money out'!$J$5:$J$204,""))</f>
      </c>
      <c r="G22" s="7">
        <f>IF(B22="","",SUMIFS('Money out'!$G$5:$G$204,'Money out'!$K$5:$K$204,"&lt;"&amp;(B22+7),'Money out'!$K$5:$K$204,"&gt;="&amp;B22,'Money out'!$L$5:$L$204,""))</f>
      </c>
      <c r="H22" s="8"/>
      <c r="I22" s="14">
        <f>IF(C22="","",C22+N(D22)+N(E22)-N(F22)-N(G22)-N(H22))</f>
      </c>
      <c r="J22" s="15">
        <f>IF(OR(I22="",$B$7=""),"",IF(I22&lt;$B$7,"LOW",""))</f>
      </c>
    </row>
    <row r="23">
      <c r="A23" s="16">
        <v>13</v>
      </c>
      <c r="B23" s="9">
        <f>IF(B22="","",B22+7)</f>
      </c>
      <c r="C23" s="7">
        <f>IF(OR(B23="",I22=""),"",I22)</f>
      </c>
      <c r="D23" s="7">
        <f>IF(B23="","",SUMIFS('Claims in'!$E$5:$E$84,'Claims in'!$I$5:$I$84,"&lt;"&amp;(B23+7),'Claims in'!$I$5:$I$84,"&gt;="&amp;B23,'Claims in'!$J$5:$J$84,""))</f>
      </c>
      <c r="E23" s="8"/>
      <c r="F23" s="7">
        <f>IF(B23="","",SUMIFS('Money out'!$I$5:$I$204,'Money out'!$H$5:$H$204,"&lt;"&amp;(B23+7),'Money out'!$H$5:$H$204,"&gt;="&amp;B23,'Money out'!$J$5:$J$204,""))</f>
      </c>
      <c r="G23" s="7">
        <f>IF(B23="","",SUMIFS('Money out'!$G$5:$G$204,'Money out'!$K$5:$K$204,"&lt;"&amp;(B23+7),'Money out'!$K$5:$K$204,"&gt;="&amp;B23,'Money out'!$L$5:$L$204,""))</f>
      </c>
      <c r="H23" s="8"/>
      <c r="I23" s="14">
        <f>IF(C23="","",C23+N(D23)+N(E23)-N(F23)-N(G23)-N(H23))</f>
      </c>
      <c r="J23" s="15">
        <f>IF(OR(I23="",$B$7=""),"",IF(I23&lt;$B$7,"LOW",""))</f>
      </c>
    </row>
  </sheetData>
  <pageMargins left="0.5" right="0.5" top="0.6" bottom="0.6" header="0.3" footer="0.3"/>
  <pageSetup paperSize="9" orientation="landscape" fitToWidth="1" fitToHeight="0"/>
</worksheet>
</file>

<file path=xl/worksheets/sheet5.xml><?xml version="1.0" encoding="utf-8"?>
<worksheet xmlns="http://schemas.openxmlformats.org/spreadsheetml/2006/main">
  <sheetPr>
    <pageSetUpPr fitToPage="1"/>
  </sheetPr>
  <sheetViews>
    <sheetView workbookViewId="0"/>
  </sheetViews>
  <sheetFormatPr defaultRowHeight="15"/>
  <cols>
    <col min="1" max="1" width="40" customWidth="1"/>
    <col min="2" max="2" width="110" customWidth="1"/>
  </cols>
  <sheetData>
    <row r="1">
      <c r="A1" s="1" t="inlineStr">
        <is>
          <t xml:space="preserve">Construction cash flow template: instructions</t>
        </is>
      </c>
    </row>
    <row r="2">
      <c r="A2" s="2" t="inlineStr">
        <is>
          <t xml:space="preserve">VIABUILD · https://www.viabuild.au/resources/construction-cash-flow-template · Last reviewed 28 September 2026</t>
        </is>
      </c>
    </row>
    <row r="4">
      <c r="B4" s="4" t="inlineStr">
        <is>
          <t xml:space="preserve">Five sheets. Shaded cells are for typing in; every other figure is a formula, so the forecast fills itself in from what you enter. The job name is the thread that ties the sheets together, so type it the same way every time.</t>
        </is>
      </c>
    </row>
    <row r="6">
      <c r="A6" s="6" t="inlineStr">
        <is>
          <t xml:space="preserve">How to use it</t>
        </is>
      </c>
      <c r="B6" s="6"/>
    </row>
    <row r="7">
      <c r="A7" s="5" t="inlineStr">
        <is>
          <t xml:space="preserve">1. List every live job</t>
        </is>
      </c>
      <c r="B7" s="4" t="inlineStr">
        <is>
          <t xml:space="preserve">One row per job on the Jobs sheet, with the current contract value excluding GST and the claim stages as the contract names them. Overwrite the example row. The job name you type here is the one the other sheets must match.</t>
        </is>
      </c>
    </row>
    <row r="8">
      <c r="A8" s="5" t="inlineStr">
        <is>
          <t xml:space="preserve">2. Enter every claim in the next thirteen weeks</t>
        </is>
      </c>
      <c r="B8" s="4" t="inlineStr">
        <is>
          <t xml:space="preserve">Claims already sent, and claims the programme says you will send. For each one, the date it goes out, the payment terms from the contract, and the extra days this client actually takes. The expected payment date works itself out, and it is the receipt date, not the invoice date.</t>
        </is>
      </c>
    </row>
    <row r="9">
      <c r="A9" s="5" t="inlineStr">
        <is>
          <t xml:space="preserve">3. Enter every bill and subcontract claim by due date</t>
        </is>
      </c>
      <c r="B9" s="4" t="inlineStr">
        <is>
          <t xml:space="preserve">Supplier invoices and trade claims on the Money out sheet, each with the date it falls due under its terms. Where you withhold retention, enter the amount held and the release date the subcontract sets, so the release lands in the week it is owed.</t>
        </is>
      </c>
    </row>
    <row r="10">
      <c r="A10" s="5" t="inlineStr">
        <is>
          <t xml:space="preserve">4. Set the start, the opening balance and your threshold</t>
        </is>
      </c>
      <c r="B10" s="4" t="inlineStr">
        <is>
          <t xml:space="preserve">At the top of the Weekly forecast sheet: the Monday the forecast starts, the balance actually in the bank that day, and the balance below which you want a week flagged. The threshold is yours to set; the template does not suggest one.</t>
        </is>
      </c>
    </row>
    <row r="11">
      <c r="A11" s="5" t="inlineStr">
        <is>
          <t xml:space="preserve">5. Add the cash out the jobs do not show</t>
        </is>
      </c>
      <c r="B11" s="4" t="inlineStr">
        <is>
          <t xml:space="preserve">Wages, rent, insurances, vehicle and loan repayments, and the BAS remittance in the week it falls due, in the Other cash out column. These land whether the jobs claim or not, and a forecast without them flatters the position.</t>
        </is>
      </c>
    </row>
    <row r="12">
      <c r="A12" s="5" t="inlineStr">
        <is>
          <t xml:space="preserve">6. Read it weekly, and move it when the programme moves</t>
        </is>
      </c>
      <c r="B12" s="4" t="inlineStr">
        <is>
          <t xml:space="preserve">Update the opening balance, mark what was received and paid, and read the flag. When a stage slips, move the claim date behind it the same day; the supplier payments mostly will not move with it.</t>
        </is>
      </c>
    </row>
    <row r="14">
      <c r="A14" s="6" t="inlineStr">
        <is>
          <t xml:space="preserve">Jobs sheet</t>
        </is>
      </c>
      <c r="B14" s="6"/>
    </row>
    <row r="15">
      <c r="A15" s="5" t="inlineStr">
        <is>
          <t xml:space="preserve">Job</t>
        </is>
      </c>
      <c r="B15" s="4" t="inlineStr">
        <is>
          <t xml:space="preserve">The job name or address, one row per live job. The first row reads Job A (example: replace); overwrite it.</t>
        </is>
      </c>
    </row>
    <row r="16">
      <c r="A16" s="5" t="inlineStr">
        <is>
          <t xml:space="preserve">Contract value ex GST</t>
        </is>
      </c>
      <c r="B16" s="4" t="inlineStr">
        <is>
          <t xml:space="preserve">The current contract sum excluding GST, with approved variations included.</t>
        </is>
      </c>
    </row>
    <row r="17">
      <c r="A17" s="5" t="inlineStr">
        <is>
          <t xml:space="preserve">GST</t>
        </is>
      </c>
      <c r="B17" s="4" t="inlineStr">
        <is>
          <t xml:space="preserve">Worked out from the GST rate on the forecast sheet.</t>
        </is>
      </c>
    </row>
    <row r="18">
      <c r="A18" s="5" t="inlineStr">
        <is>
          <t xml:space="preserve">Contract value inc GST</t>
        </is>
      </c>
      <c r="B18" s="4" t="inlineStr">
        <is>
          <t xml:space="preserve">The two added together.</t>
        </is>
      </c>
    </row>
    <row r="19">
      <c r="A19" s="5" t="inlineStr">
        <is>
          <t xml:space="preserve">Stages</t>
        </is>
      </c>
      <c r="B19" s="4" t="inlineStr">
        <is>
          <t xml:space="preserve">The claim stages as the contract's claim schedule names them, typed as text.</t>
        </is>
      </c>
    </row>
    <row r="20">
      <c r="A20" s="5" t="inlineStr">
        <is>
          <t xml:space="preserve">Claimed to date ex GST</t>
        </is>
      </c>
      <c r="B20" s="4" t="inlineStr">
        <is>
          <t xml:space="preserve">Added up from the Claims in sheet for this job.</t>
        </is>
      </c>
    </row>
    <row r="21">
      <c r="A21" s="5" t="inlineStr">
        <is>
          <t xml:space="preserve">Left to claim ex GST</t>
        </is>
      </c>
      <c r="B21" s="4" t="inlineStr">
        <is>
          <t xml:space="preserve">The contract value less what has been claimed.</t>
        </is>
      </c>
    </row>
    <row r="23">
      <c r="A23" s="6" t="inlineStr">
        <is>
          <t xml:space="preserve">Claims in sheet</t>
        </is>
      </c>
      <c r="B23" s="6"/>
    </row>
    <row r="24">
      <c r="A24" s="5" t="inlineStr">
        <is>
          <t xml:space="preserve">Job</t>
        </is>
      </c>
      <c r="B24" s="4" t="inlineStr">
        <is>
          <t xml:space="preserve">Exactly as it is written on the Jobs sheet, so the claimed-to-date total finds it.</t>
        </is>
      </c>
    </row>
    <row r="25">
      <c r="A25" s="5" t="inlineStr">
        <is>
          <t xml:space="preserve">Stage or claim</t>
        </is>
      </c>
      <c r="B25" s="4" t="inlineStr">
        <is>
          <t xml:space="preserve">The stage in the contract's words, or the variation number.</t>
        </is>
      </c>
    </row>
    <row r="26">
      <c r="A26" s="5" t="inlineStr">
        <is>
          <t xml:space="preserve">Claim amount ex GST</t>
        </is>
      </c>
      <c r="B26" s="4" t="inlineStr">
        <is>
          <t xml:space="preserve">The amount claimed, excluding GST.</t>
        </is>
      </c>
    </row>
    <row r="27">
      <c r="A27" s="5" t="inlineStr">
        <is>
          <t xml:space="preserve">GST</t>
        </is>
      </c>
      <c r="B27" s="4" t="inlineStr">
        <is>
          <t xml:space="preserve">Worked out from the GST rate on the forecast sheet.</t>
        </is>
      </c>
    </row>
    <row r="28">
      <c r="A28" s="5" t="inlineStr">
        <is>
          <t xml:space="preserve">Claim total inc GST</t>
        </is>
      </c>
      <c r="B28" s="4" t="inlineStr">
        <is>
          <t xml:space="preserve">The amount that should reach the bank.</t>
        </is>
      </c>
    </row>
    <row r="29">
      <c r="A29" s="5" t="inlineStr">
        <is>
          <t xml:space="preserve">Date submitted</t>
        </is>
      </c>
      <c r="B29" s="4" t="inlineStr">
        <is>
          <t xml:space="preserve">The day the claim goes out, or for a claim not yet sent, the day the programme says the stage will be claimed.</t>
        </is>
      </c>
    </row>
    <row r="30">
      <c r="A30" s="5" t="inlineStr">
        <is>
          <t xml:space="preserve">Payment terms (days)</t>
        </is>
      </c>
      <c r="B30" s="4" t="inlineStr">
        <is>
          <t xml:space="preserve">From the contract, not from a template.</t>
        </is>
      </c>
    </row>
    <row r="31">
      <c r="A31" s="5" t="inlineStr">
        <is>
          <t xml:space="preserve">Usual extra days</t>
        </is>
      </c>
      <c r="B31" s="4" t="inlineStr">
        <is>
          <t xml:space="preserve">How many days beyond the terms this client actually takes to pay. Leave it blank if they pay on time.</t>
        </is>
      </c>
    </row>
    <row r="32">
      <c r="A32" s="5" t="inlineStr">
        <is>
          <t xml:space="preserve">Expected payment date</t>
        </is>
      </c>
      <c r="B32" s="4" t="inlineStr">
        <is>
          <t xml:space="preserve">The date submitted plus the terms plus the usual extra days. This is the date the forecast uses.</t>
        </is>
      </c>
    </row>
    <row r="33">
      <c r="A33" s="5" t="inlineStr">
        <is>
          <t xml:space="preserve">Date received</t>
        </is>
      </c>
      <c r="B33" s="4" t="inlineStr">
        <is>
          <t xml:space="preserve">Filled in when the money lands. A received claim drops out of the forecast, because it is already in the bank balance.</t>
        </is>
      </c>
    </row>
    <row r="35">
      <c r="A35" s="6" t="inlineStr">
        <is>
          <t xml:space="preserve">Money out sheet</t>
        </is>
      </c>
      <c r="B35" s="6"/>
    </row>
    <row r="36">
      <c r="A36" s="5" t="inlineStr">
        <is>
          <t xml:space="preserve">Job</t>
        </is>
      </c>
      <c r="B36" s="4" t="inlineStr">
        <is>
          <t xml:space="preserve">The job the bill belongs to.</t>
        </is>
      </c>
    </row>
    <row r="37">
      <c r="A37" s="5" t="inlineStr">
        <is>
          <t xml:space="preserve">Supplier or subcontractor</t>
        </is>
      </c>
      <c r="B37" s="4" t="inlineStr">
        <is>
          <t xml:space="preserve">Who is owed.</t>
        </is>
      </c>
    </row>
    <row r="38">
      <c r="A38" s="5" t="inlineStr">
        <is>
          <t xml:space="preserve">Reference</t>
        </is>
      </c>
      <c r="B38" s="4" t="inlineStr">
        <is>
          <t xml:space="preserve">The invoice, claim or purchase order number.</t>
        </is>
      </c>
    </row>
    <row r="39">
      <c r="A39" s="5" t="inlineStr">
        <is>
          <t xml:space="preserve">Amount ex GST</t>
        </is>
      </c>
      <c r="B39" s="4" t="inlineStr">
        <is>
          <t xml:space="preserve">The bill excluding GST.</t>
        </is>
      </c>
    </row>
    <row r="40">
      <c r="A40" s="5" t="inlineStr">
        <is>
          <t xml:space="preserve">GST</t>
        </is>
      </c>
      <c r="B40" s="4" t="inlineStr">
        <is>
          <t xml:space="preserve">Worked out from the GST rate; type over it for a bill that carries no GST.</t>
        </is>
      </c>
    </row>
    <row r="41">
      <c r="A41" s="5" t="inlineStr">
        <is>
          <t xml:space="preserve">Total inc GST</t>
        </is>
      </c>
      <c r="B41" s="4" t="inlineStr">
        <is>
          <t xml:space="preserve">The bill as it will be paid, before retention.</t>
        </is>
      </c>
    </row>
    <row r="42">
      <c r="A42" s="5" t="inlineStr">
        <is>
          <t xml:space="preserve">Retention held</t>
        </is>
      </c>
      <c r="B42" s="4" t="inlineStr">
        <is>
          <t xml:space="preserve">Any amount withheld from this payment, as the subcontract provides for.</t>
        </is>
      </c>
    </row>
    <row r="43">
      <c r="A43" s="5" t="inlineStr">
        <is>
          <t xml:space="preserve">Due date</t>
        </is>
      </c>
      <c r="B43" s="4" t="inlineStr">
        <is>
          <t xml:space="preserve">The date the bill falls due under its terms.</t>
        </is>
      </c>
    </row>
    <row r="44">
      <c r="A44" s="5" t="inlineStr">
        <is>
          <t xml:space="preserve">To pay on due date</t>
        </is>
      </c>
      <c r="B44" s="4" t="inlineStr">
        <is>
          <t xml:space="preserve">The total less any retention held.</t>
        </is>
      </c>
    </row>
    <row r="45">
      <c r="A45" s="5" t="inlineStr">
        <is>
          <t xml:space="preserve">Date paid</t>
        </is>
      </c>
      <c r="B45" s="4" t="inlineStr">
        <is>
          <t xml:space="preserve">Filled in when it is paid. A paid bill drops out of the forecast.</t>
        </is>
      </c>
    </row>
    <row r="46">
      <c r="A46" s="5" t="inlineStr">
        <is>
          <t xml:space="preserve">Retention release date</t>
        </is>
      </c>
      <c r="B46" s="4" t="inlineStr">
        <is>
          <t xml:space="preserve">The trigger date the subcontract sets for releasing what was held, diarised the day the retention is withheld.</t>
        </is>
      </c>
    </row>
    <row r="47">
      <c r="A47" s="5" t="inlineStr">
        <is>
          <t xml:space="preserve">Retention released on</t>
        </is>
      </c>
      <c r="B47" s="4" t="inlineStr">
        <is>
          <t xml:space="preserve">Filled in when it is released. Until then it stays in the forecast as cash out in the week it is owed.</t>
        </is>
      </c>
    </row>
    <row r="49">
      <c r="A49" s="6" t="inlineStr">
        <is>
          <t xml:space="preserve">Weekly forecast sheet</t>
        </is>
      </c>
      <c r="B49" s="6"/>
    </row>
    <row r="50">
      <c r="B50" s="4" t="inlineStr">
        <is>
          <t xml:space="preserve">Four settings at the top, then thirteen weeks. Week one also picks up anything overdue: a claim past its expected payment date that has not arrived, or a bill past its due date that has not been paid.</t>
        </is>
      </c>
    </row>
    <row r="51">
      <c r="A51" s="5" t="inlineStr">
        <is>
          <t xml:space="preserve">Forecast start</t>
        </is>
      </c>
      <c r="B51" s="4" t="inlineStr">
        <is>
          <t xml:space="preserve">The Monday of week one.</t>
        </is>
      </c>
    </row>
    <row r="52">
      <c r="A52" s="5" t="inlineStr">
        <is>
          <t xml:space="preserve">Opening bank balance</t>
        </is>
      </c>
      <c r="B52" s="4" t="inlineStr">
        <is>
          <t xml:space="preserve">What is in the bank that day, read from the bank.</t>
        </is>
      </c>
    </row>
    <row r="53">
      <c r="A53" s="5" t="inlineStr">
        <is>
          <t xml:space="preserve">Low-balance threshold</t>
        </is>
      </c>
      <c r="B53" s="4" t="inlineStr">
        <is>
          <t xml:space="preserve">The balance below which you want a week flagged. It is your number, set by what your business needs to carry.</t>
        </is>
      </c>
    </row>
    <row r="54">
      <c r="A54" s="5" t="inlineStr">
        <is>
          <t xml:space="preserve">GST rate</t>
        </is>
      </c>
      <c r="B54" s="4" t="inlineStr">
        <is>
          <t xml:space="preserve">Used by every GST column. Set at ten per cent; confirm the rate that applies to your work with your accountant.</t>
        </is>
      </c>
    </row>
    <row r="55">
      <c r="A55" s="5" t="inlineStr">
        <is>
          <t xml:space="preserve">Week</t>
        </is>
      </c>
      <c r="B55" s="4" t="inlineStr">
        <is>
          <t xml:space="preserve">One to thirteen.</t>
        </is>
      </c>
    </row>
    <row r="56">
      <c r="A56" s="5" t="inlineStr">
        <is>
          <t xml:space="preserve">Week starting</t>
        </is>
      </c>
      <c r="B56" s="4" t="inlineStr">
        <is>
          <t xml:space="preserve">Worked out from the forecast start.</t>
        </is>
      </c>
    </row>
    <row r="57">
      <c r="A57" s="5" t="inlineStr">
        <is>
          <t xml:space="preserve">Opening balance</t>
        </is>
      </c>
      <c r="B57" s="4" t="inlineStr">
        <is>
          <t xml:space="preserve">The opening bank balance in week one, then the previous week's closing balance.</t>
        </is>
      </c>
    </row>
    <row r="58">
      <c r="A58" s="5" t="inlineStr">
        <is>
          <t xml:space="preserve">Claims in</t>
        </is>
      </c>
      <c r="B58" s="4" t="inlineStr">
        <is>
          <t xml:space="preserve">Every claim not yet received whose expected payment date falls in the week, including GST.</t>
        </is>
      </c>
    </row>
    <row r="59">
      <c r="A59" s="5" t="inlineStr">
        <is>
          <t xml:space="preserve">Other cash in</t>
        </is>
      </c>
      <c r="B59" s="4" t="inlineStr">
        <is>
          <t xml:space="preserve">Typed in: anything else expected in the week, such as the deposit on a newly signed contract.</t>
        </is>
      </c>
    </row>
    <row r="60">
      <c r="A60" s="5" t="inlineStr">
        <is>
          <t xml:space="preserve">Bills out</t>
        </is>
      </c>
      <c r="B60" s="4" t="inlineStr">
        <is>
          <t xml:space="preserve">Every unpaid bill due in the week, less any retention held.</t>
        </is>
      </c>
    </row>
    <row r="61">
      <c r="A61" s="5" t="inlineStr">
        <is>
          <t xml:space="preserve">Retention released</t>
        </is>
      </c>
      <c r="B61" s="4" t="inlineStr">
        <is>
          <t xml:space="preserve">Every retention not yet released whose release date falls in the week.</t>
        </is>
      </c>
    </row>
    <row r="62">
      <c r="A62" s="5" t="inlineStr">
        <is>
          <t xml:space="preserve">Other cash out</t>
        </is>
      </c>
      <c r="B62" s="4" t="inlineStr">
        <is>
          <t xml:space="preserve">Typed in: wages, rent, insurances, loan repayments and the BAS remittance, in the week each one lands.</t>
        </is>
      </c>
    </row>
    <row r="63">
      <c r="A63" s="5" t="inlineStr">
        <is>
          <t xml:space="preserve">Closing balance</t>
        </is>
      </c>
      <c r="B63" s="4" t="inlineStr">
        <is>
          <t xml:space="preserve">The opening balance plus cash in, less cash out.</t>
        </is>
      </c>
    </row>
    <row r="64">
      <c r="A64" s="5" t="inlineStr">
        <is>
          <t xml:space="preserve">Low balance</t>
        </is>
      </c>
      <c r="B64" s="4" t="inlineStr">
        <is>
          <t xml:space="preserve">Shows LOW when the closing balance is under your threshold.</t>
        </is>
      </c>
    </row>
    <row r="66">
      <c r="A66" s="6" t="inlineStr">
        <is>
          <t xml:space="preserve">Common traps</t>
        </is>
      </c>
      <c r="B66" s="6"/>
    </row>
    <row r="67">
      <c r="A67" s="5" t="inlineStr">
        <is>
          <t xml:space="preserve">Claim dates copied from the invoice</t>
        </is>
      </c>
      <c r="B67" s="4" t="inlineStr">
        <is>
          <t xml:space="preserve">A forecast that books the money on the day the claim is issued ignores the payment terms and the client’s actual habits. The template asks for both so the claim lands in the week the money realistically arrives.</t>
        </is>
      </c>
    </row>
    <row r="68">
      <c r="A68" s="5" t="inlineStr">
        <is>
          <t xml:space="preserve">The forecast not moved with the programme</t>
        </is>
      </c>
      <c r="B68" s="4" t="inlineStr">
        <is>
          <t xml:space="preserve">A stage slips a fortnight and the claim behind it slips a fortnight, while the bills for that stage mostly do not. A forecast still carrying the old dates is wrong in the direction that hurts, and it stays wrong quietly.</t>
        </is>
      </c>
    </row>
    <row r="69">
      <c r="A69" s="5" t="inlineStr">
        <is>
          <t xml:space="preserve">GST read as money you can spend</t>
        </is>
      </c>
      <c r="B69" s="4" t="inlineStr">
        <is>
          <t xml:space="preserve">The GST collected on a claim sits in the account until the BAS falls due. The template forecasts in bank terms, GST included, so the remittance has to be entered as cash out in its own week or the balance between BAS dates overstates what the business can spend.</t>
        </is>
      </c>
    </row>
    <row r="70">
      <c r="A70" s="5" t="inlineStr">
        <is>
          <t xml:space="preserve">Overheads left out</t>
        </is>
      </c>
      <c r="B70" s="4" t="inlineStr">
        <is>
          <t xml:space="preserve">Wages, rent and repayments land every week whether the jobs claim or not. A forecast built only from the jobs shows a healthier business than the one that has to make payroll.</t>
        </is>
      </c>
    </row>
    <row r="71">
      <c r="A71" s="5" t="inlineStr">
        <is>
          <t xml:space="preserve">Retention forgotten at the tail</t>
        </is>
      </c>
      <c r="B71" s="4" t="inlineStr">
        <is>
          <t xml:space="preserve">Retention you hold on trades is a payable with a release date, and retention held on you is a receivable nobody sends an invoice for. Both need a date and an owner, or one surprises the position and the other quietly becomes a write-off.</t>
        </is>
      </c>
    </row>
    <row r="72">
      <c r="A72" s="5" t="inlineStr">
        <is>
          <t xml:space="preserve">The new deposit funding the old job</t>
        </is>
      </c>
      <c r="B72" s="4" t="inlineStr">
        <is>
          <t xml:space="preserve">A deposit makes the balance look healthy, but it belongs to work not yet built. Spending it to cover another job’s dip works once per job and leaves a bigger hole, which is the pattern a rolled-up forecast exists to show early.</t>
        </is>
      </c>
    </row>
    <row r="74">
      <c r="B74" s="4" t="inlineStr">
        <is>
          <t xml:space="preserve">Not financial or tax advice.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Construction cash flow template</dc:title>
  <dc:creator>VIABUILD</dc:creator>
</cp:coreProperties>
</file>